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/>
  </bookViews>
  <sheets>
    <sheet name="опрос школы" sheetId="1" r:id="rId1"/>
  </sheets>
  <calcPr calcId="125725" calcOnSave="0"/>
</workbook>
</file>

<file path=xl/calcChain.xml><?xml version="1.0" encoding="utf-8"?>
<calcChain xmlns="http://schemas.openxmlformats.org/spreadsheetml/2006/main">
  <c r="H8" i="1"/>
  <c r="H9"/>
  <c r="H10"/>
  <c r="H11"/>
  <c r="H12"/>
  <c r="H14"/>
  <c r="H1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7"/>
  <c r="F37" l="1"/>
  <c r="E36"/>
  <c r="E35"/>
  <c r="E40"/>
  <c r="E39"/>
  <c r="E38"/>
  <c r="E28"/>
  <c r="E29"/>
  <c r="E30"/>
  <c r="E31"/>
  <c r="E32"/>
  <c r="E33"/>
  <c r="E34"/>
  <c r="E37"/>
  <c r="E42"/>
  <c r="E41"/>
  <c r="E1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F50" l="1"/>
  <c r="E49"/>
  <c r="F49" s="1"/>
  <c r="E48"/>
  <c r="F48" s="1"/>
  <c r="E47"/>
  <c r="F47" s="1"/>
  <c r="E46"/>
  <c r="F46" s="1"/>
  <c r="E45"/>
  <c r="F45" s="1"/>
  <c r="E44"/>
  <c r="F44" s="1"/>
  <c r="E43"/>
  <c r="F43" s="1"/>
  <c r="F42"/>
  <c r="F41"/>
  <c r="F40"/>
  <c r="F39"/>
  <c r="F38"/>
  <c r="F36"/>
  <c r="F35"/>
  <c r="F34"/>
  <c r="F33"/>
  <c r="F32"/>
  <c r="F31"/>
  <c r="F30"/>
  <c r="F29"/>
  <c r="F28"/>
  <c r="E27"/>
  <c r="F27" s="1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E7"/>
  <c r="G51"/>
  <c r="F7"/>
  <c r="H47"/>
  <c r="H16"/>
  <c r="H49"/>
  <c r="H43"/>
  <c r="H44"/>
  <c r="H45"/>
  <c r="H46"/>
  <c r="H50"/>
  <c r="H15"/>
  <c r="H48"/>
  <c r="H18"/>
  <c r="I51"/>
  <c r="H13"/>
  <c r="H51" s="1"/>
</calcChain>
</file>

<file path=xl/sharedStrings.xml><?xml version="1.0" encoding="utf-8"?>
<sst xmlns="http://schemas.openxmlformats.org/spreadsheetml/2006/main" count="97" uniqueCount="37">
  <si>
    <t xml:space="preserve">Число опрошенных родителей (законных представителей) </t>
  </si>
  <si>
    <t>наименование учреждения</t>
  </si>
  <si>
    <t>Наименование показателя оценки качества Услуги</t>
  </si>
  <si>
    <t>Значение индикатора</t>
  </si>
  <si>
    <t>Отклонение</t>
  </si>
  <si>
    <t>Показатель (плюс-выполнение)</t>
  </si>
  <si>
    <t>ВСЕГО</t>
  </si>
  <si>
    <t>Удовлетворенность получателей Услуги</t>
  </si>
  <si>
    <t>начальное</t>
  </si>
  <si>
    <t>основное</t>
  </si>
  <si>
    <t>среднее</t>
  </si>
  <si>
    <t>МБОУ школа № 1</t>
  </si>
  <si>
    <t>МБОУ лицей № 3</t>
  </si>
  <si>
    <t>МБОУ школа № 6 им. Героя РФ И.А. Морева</t>
  </si>
  <si>
    <t>МБОУ школа № 7</t>
  </si>
  <si>
    <t>МБОУ школа № 8</t>
  </si>
  <si>
    <t>МБОУ школа № 9</t>
  </si>
  <si>
    <t>МБОУ школа № 10</t>
  </si>
  <si>
    <t>МБОУ Шилокшанская школа</t>
  </si>
  <si>
    <t>МБОУ Ломовская школа</t>
  </si>
  <si>
    <t>МБОУ Тёпловская школа</t>
  </si>
  <si>
    <t>МБОУ Гремячевская школа №2</t>
  </si>
  <si>
    <t>МБОУ Гремячевская школа №1</t>
  </si>
  <si>
    <t>МБОУ Мурзицкая школа</t>
  </si>
  <si>
    <t>МБОУ Велетьминская школа</t>
  </si>
  <si>
    <t>МБОУ Саваслейская школа</t>
  </si>
  <si>
    <t>МКОУ Серебрянская школа</t>
  </si>
  <si>
    <t>виды услуги</t>
  </si>
  <si>
    <r>
      <rPr>
        <sz val="14"/>
        <color rgb="FFFF0000"/>
        <rFont val="Calibri"/>
        <family val="2"/>
        <charset val="204"/>
        <scheme val="minor"/>
      </rPr>
      <t>ПЛАН</t>
    </r>
    <r>
      <rPr>
        <sz val="14"/>
        <rFont val="Calibri"/>
        <family val="2"/>
        <charset val="204"/>
        <scheme val="minor"/>
      </rPr>
      <t xml:space="preserve"> не менее </t>
    </r>
    <r>
      <rPr>
        <sz val="14"/>
        <color rgb="FFFF0000"/>
        <rFont val="Calibri"/>
        <family val="2"/>
        <charset val="204"/>
        <scheme val="minor"/>
      </rPr>
      <t>65%</t>
    </r>
    <r>
      <rPr>
        <sz val="14"/>
        <rFont val="Calibri"/>
        <family val="2"/>
        <charset val="204"/>
        <scheme val="minor"/>
      </rPr>
      <t xml:space="preserve"> родителей (законных представителей) Получателей услуги удовлетворённых Услугой</t>
    </r>
  </si>
  <si>
    <r>
      <rPr>
        <sz val="14"/>
        <color rgb="FFFF0000"/>
        <rFont val="Calibri"/>
        <family val="2"/>
        <charset val="204"/>
        <scheme val="minor"/>
      </rPr>
      <t xml:space="preserve">ФАКТ </t>
    </r>
    <r>
      <rPr>
        <sz val="14"/>
        <rFont val="Calibri"/>
        <family val="2"/>
        <charset val="204"/>
        <scheme val="minor"/>
      </rPr>
      <t>согласно опросу  родителей (законных представителей) Получателей услуги удовлетворённых Услугой</t>
    </r>
  </si>
  <si>
    <r>
      <t xml:space="preserve">Число опрошенных родителей (законных представителей) давших </t>
    </r>
    <r>
      <rPr>
        <b/>
        <sz val="14"/>
        <color rgb="FF00B050"/>
        <rFont val="Calibri"/>
        <family val="2"/>
        <charset val="204"/>
        <scheme val="minor"/>
      </rPr>
      <t>удовлетворительную</t>
    </r>
    <r>
      <rPr>
        <sz val="14"/>
        <rFont val="Calibri"/>
        <family val="2"/>
        <charset val="204"/>
        <scheme val="minor"/>
      </rPr>
      <t xml:space="preserve"> оценку </t>
    </r>
  </si>
  <si>
    <r>
      <t xml:space="preserve">Число опрошенных родителей (законных представителей) давших </t>
    </r>
    <r>
      <rPr>
        <sz val="14"/>
        <color rgb="FFFF0000"/>
        <rFont val="Calibri"/>
        <family val="2"/>
        <charset val="204"/>
        <scheme val="minor"/>
      </rPr>
      <t>отрицательную</t>
    </r>
    <r>
      <rPr>
        <sz val="14"/>
        <rFont val="Calibri"/>
        <family val="2"/>
        <charset val="204"/>
        <scheme val="minor"/>
      </rPr>
      <t xml:space="preserve"> оценку </t>
    </r>
  </si>
  <si>
    <r>
      <t xml:space="preserve">о качестве оказания муниципальных услуг «Реализация основных общеобразовательных программ </t>
    </r>
    <r>
      <rPr>
        <sz val="20"/>
        <color rgb="FFFF0000"/>
        <rFont val="Calibri"/>
        <family val="2"/>
        <charset val="204"/>
        <scheme val="minor"/>
      </rPr>
      <t xml:space="preserve">начального </t>
    </r>
    <r>
      <rPr>
        <sz val="20"/>
        <color theme="1"/>
        <rFont val="Calibri"/>
        <family val="2"/>
        <charset val="204"/>
        <scheme val="minor"/>
      </rPr>
      <t xml:space="preserve">общего образования», </t>
    </r>
  </si>
  <si>
    <r>
      <t xml:space="preserve">«Реализация основных общеобразовательных программ </t>
    </r>
    <r>
      <rPr>
        <sz val="20"/>
        <color rgb="FFFF0000"/>
        <rFont val="Calibri"/>
        <family val="2"/>
        <charset val="204"/>
        <scheme val="minor"/>
      </rPr>
      <t>основного</t>
    </r>
    <r>
      <rPr>
        <sz val="20"/>
        <color theme="1"/>
        <rFont val="Calibri"/>
        <family val="2"/>
        <charset val="204"/>
        <scheme val="minor"/>
      </rPr>
      <t xml:space="preserve"> общего образования» и </t>
    </r>
  </si>
  <si>
    <r>
      <t xml:space="preserve">"Реализация основных общеобразовательных программ </t>
    </r>
    <r>
      <rPr>
        <sz val="20"/>
        <color rgb="FFFF0000"/>
        <rFont val="Calibri"/>
        <family val="2"/>
        <charset val="204"/>
        <scheme val="minor"/>
      </rPr>
      <t>среднего</t>
    </r>
    <r>
      <rPr>
        <sz val="20"/>
        <color theme="1"/>
        <rFont val="Calibri"/>
        <family val="2"/>
        <charset val="204"/>
        <scheme val="minor"/>
      </rPr>
      <t xml:space="preserve"> общего образования" </t>
    </r>
  </si>
  <si>
    <t>МКСКОУ</t>
  </si>
  <si>
    <r>
      <rPr>
        <b/>
        <sz val="20"/>
        <color indexed="8"/>
        <rFont val="Calibri"/>
        <family val="2"/>
        <charset val="204"/>
      </rPr>
      <t xml:space="preserve">Сводные показатели проведенного опроса родителей (законных представителей) обучающихся </t>
    </r>
    <r>
      <rPr>
        <sz val="20"/>
        <color indexed="8"/>
        <rFont val="Calibri"/>
        <family val="2"/>
        <charset val="204"/>
      </rPr>
      <t xml:space="preserve">в общеобразовательных учреждениях в </t>
    </r>
    <r>
      <rPr>
        <b/>
        <sz val="20"/>
        <color indexed="8"/>
        <rFont val="Calibri"/>
        <family val="2"/>
        <charset val="204"/>
      </rPr>
      <t xml:space="preserve">2019 </t>
    </r>
    <r>
      <rPr>
        <sz val="20"/>
        <color indexed="8"/>
        <rFont val="Calibri"/>
        <family val="2"/>
        <charset val="204"/>
      </rPr>
      <t>году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</si>
</sst>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2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1" fontId="0" fillId="0" borderId="0" xfId="0" applyNumberFormat="1"/>
    <xf numFmtId="164" fontId="1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0" fontId="9" fillId="0" borderId="0" xfId="0" applyFont="1" applyBorder="1" applyAlignment="1"/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A5" zoomScale="50" zoomScaleNormal="50" workbookViewId="0">
      <selection activeCell="I54" sqref="I54"/>
    </sheetView>
  </sheetViews>
  <sheetFormatPr defaultRowHeight="15"/>
  <cols>
    <col min="1" max="1" width="45.42578125" customWidth="1"/>
    <col min="2" max="3" width="21.7109375" customWidth="1"/>
    <col min="4" max="6" width="28.42578125" customWidth="1"/>
    <col min="7" max="7" width="17.28515625" customWidth="1"/>
    <col min="8" max="8" width="35" customWidth="1"/>
    <col min="9" max="9" width="26" customWidth="1"/>
    <col min="10" max="10" width="46" customWidth="1"/>
  </cols>
  <sheetData>
    <row r="1" spans="1:10" s="1" customFormat="1" ht="41.25" customHeight="1">
      <c r="A1" s="18" t="s">
        <v>36</v>
      </c>
      <c r="B1" s="4"/>
      <c r="C1" s="4"/>
      <c r="D1" s="4"/>
      <c r="E1" s="4"/>
      <c r="F1" s="4"/>
      <c r="G1" s="4"/>
      <c r="H1" s="5"/>
      <c r="I1" s="4"/>
      <c r="J1" s="5"/>
    </row>
    <row r="2" spans="1:10" s="1" customFormat="1" ht="31.5" customHeight="1">
      <c r="A2" s="19" t="s">
        <v>32</v>
      </c>
      <c r="B2" s="6"/>
      <c r="C2" s="6"/>
      <c r="D2" s="6"/>
      <c r="E2" s="6"/>
      <c r="F2" s="6"/>
      <c r="G2" s="6"/>
      <c r="H2" s="5"/>
      <c r="I2" s="6"/>
      <c r="J2" s="5"/>
    </row>
    <row r="3" spans="1:10" s="1" customFormat="1" ht="26.25" customHeight="1">
      <c r="A3" s="19" t="s">
        <v>33</v>
      </c>
      <c r="B3" s="6"/>
      <c r="C3" s="6"/>
      <c r="D3" s="6"/>
      <c r="E3" s="6"/>
      <c r="F3" s="6"/>
      <c r="G3" s="6"/>
      <c r="H3" s="5"/>
      <c r="I3" s="6"/>
      <c r="J3" s="5"/>
    </row>
    <row r="4" spans="1:10" s="1" customFormat="1" ht="26.25" customHeight="1">
      <c r="A4" s="19" t="s">
        <v>34</v>
      </c>
      <c r="B4" s="6"/>
      <c r="C4" s="6"/>
      <c r="D4" s="6"/>
      <c r="E4" s="6"/>
      <c r="F4" s="6"/>
      <c r="G4" s="6"/>
      <c r="H4" s="5"/>
      <c r="I4" s="6"/>
      <c r="J4" s="5"/>
    </row>
    <row r="5" spans="1:10" s="1" customFormat="1" ht="102" customHeight="1">
      <c r="A5" s="28" t="s">
        <v>1</v>
      </c>
      <c r="B5" s="12" t="s">
        <v>2</v>
      </c>
      <c r="C5" s="25" t="s">
        <v>27</v>
      </c>
      <c r="D5" s="31" t="s">
        <v>3</v>
      </c>
      <c r="E5" s="30"/>
      <c r="F5" s="13" t="s">
        <v>4</v>
      </c>
      <c r="G5" s="29"/>
      <c r="H5" s="29"/>
      <c r="I5" s="30"/>
      <c r="J5" s="28" t="s">
        <v>1</v>
      </c>
    </row>
    <row r="6" spans="1:10" s="1" customFormat="1" ht="121.5" customHeight="1">
      <c r="A6" s="28"/>
      <c r="B6" s="25" t="s">
        <v>7</v>
      </c>
      <c r="C6" s="27"/>
      <c r="D6" s="12" t="s">
        <v>28</v>
      </c>
      <c r="E6" s="12" t="s">
        <v>29</v>
      </c>
      <c r="F6" s="16" t="s">
        <v>5</v>
      </c>
      <c r="G6" s="9" t="s">
        <v>0</v>
      </c>
      <c r="H6" s="9" t="s">
        <v>30</v>
      </c>
      <c r="I6" s="9" t="s">
        <v>31</v>
      </c>
      <c r="J6" s="28"/>
    </row>
    <row r="7" spans="1:10" s="1" customFormat="1" ht="18.95" customHeight="1">
      <c r="A7" s="22" t="s">
        <v>11</v>
      </c>
      <c r="B7" s="26"/>
      <c r="C7" s="14" t="s">
        <v>8</v>
      </c>
      <c r="D7" s="10">
        <v>65</v>
      </c>
      <c r="E7" s="15">
        <f>(100+100+100)/3</f>
        <v>100</v>
      </c>
      <c r="F7" s="10">
        <f t="shared" ref="F7:F50" si="0">E7-D7</f>
        <v>35</v>
      </c>
      <c r="G7" s="9">
        <v>30</v>
      </c>
      <c r="H7" s="9">
        <f>G7-I7</f>
        <v>30</v>
      </c>
      <c r="I7" s="9">
        <v>0</v>
      </c>
      <c r="J7" s="22" t="s">
        <v>11</v>
      </c>
    </row>
    <row r="8" spans="1:10" s="1" customFormat="1" ht="18.95" customHeight="1">
      <c r="A8" s="23"/>
      <c r="B8" s="26"/>
      <c r="C8" s="14" t="s">
        <v>9</v>
      </c>
      <c r="D8" s="10">
        <v>65</v>
      </c>
      <c r="E8" s="15">
        <f t="shared" ref="E8:E26" si="1">(100+100+100)/3</f>
        <v>100</v>
      </c>
      <c r="F8" s="10">
        <f t="shared" si="0"/>
        <v>35</v>
      </c>
      <c r="G8" s="10">
        <v>30</v>
      </c>
      <c r="H8" s="21">
        <f t="shared" ref="H8:H50" si="2">G8-I8</f>
        <v>30</v>
      </c>
      <c r="I8" s="21">
        <v>0</v>
      </c>
      <c r="J8" s="23"/>
    </row>
    <row r="9" spans="1:10" s="1" customFormat="1" ht="18.95" customHeight="1">
      <c r="A9" s="24"/>
      <c r="B9" s="26"/>
      <c r="C9" s="14" t="s">
        <v>10</v>
      </c>
      <c r="D9" s="10">
        <v>65</v>
      </c>
      <c r="E9" s="15">
        <f t="shared" si="1"/>
        <v>100</v>
      </c>
      <c r="F9" s="10">
        <f t="shared" si="0"/>
        <v>35</v>
      </c>
      <c r="G9" s="9">
        <v>10</v>
      </c>
      <c r="H9" s="21">
        <f t="shared" si="2"/>
        <v>10</v>
      </c>
      <c r="I9" s="21">
        <v>0</v>
      </c>
      <c r="J9" s="24"/>
    </row>
    <row r="10" spans="1:10" s="1" customFormat="1" ht="18.95" customHeight="1">
      <c r="A10" s="22" t="s">
        <v>12</v>
      </c>
      <c r="B10" s="26"/>
      <c r="C10" s="14" t="s">
        <v>8</v>
      </c>
      <c r="D10" s="10">
        <v>65</v>
      </c>
      <c r="E10" s="15">
        <f t="shared" si="1"/>
        <v>100</v>
      </c>
      <c r="F10" s="10">
        <f t="shared" si="0"/>
        <v>35</v>
      </c>
      <c r="G10" s="10">
        <v>78</v>
      </c>
      <c r="H10" s="21">
        <f t="shared" si="2"/>
        <v>78</v>
      </c>
      <c r="I10" s="10">
        <v>0</v>
      </c>
      <c r="J10" s="22" t="s">
        <v>12</v>
      </c>
    </row>
    <row r="11" spans="1:10" s="1" customFormat="1" ht="18.95" customHeight="1">
      <c r="A11" s="23"/>
      <c r="B11" s="26"/>
      <c r="C11" s="14" t="s">
        <v>9</v>
      </c>
      <c r="D11" s="10">
        <v>65</v>
      </c>
      <c r="E11" s="15">
        <f t="shared" si="1"/>
        <v>100</v>
      </c>
      <c r="F11" s="10">
        <f t="shared" si="0"/>
        <v>35</v>
      </c>
      <c r="G11" s="10">
        <v>123</v>
      </c>
      <c r="H11" s="21">
        <f t="shared" si="2"/>
        <v>123</v>
      </c>
      <c r="I11" s="10">
        <v>0</v>
      </c>
      <c r="J11" s="23"/>
    </row>
    <row r="12" spans="1:10" s="1" customFormat="1" ht="18.95" customHeight="1">
      <c r="A12" s="24"/>
      <c r="B12" s="26"/>
      <c r="C12" s="14" t="s">
        <v>10</v>
      </c>
      <c r="D12" s="10">
        <v>65</v>
      </c>
      <c r="E12" s="15">
        <f t="shared" si="1"/>
        <v>100</v>
      </c>
      <c r="F12" s="10">
        <f t="shared" si="0"/>
        <v>35</v>
      </c>
      <c r="G12" s="11">
        <v>33</v>
      </c>
      <c r="H12" s="21">
        <f t="shared" si="2"/>
        <v>32</v>
      </c>
      <c r="I12" s="10">
        <v>1</v>
      </c>
      <c r="J12" s="24"/>
    </row>
    <row r="13" spans="1:10" s="1" customFormat="1" ht="18.95" customHeight="1">
      <c r="A13" s="22" t="s">
        <v>13</v>
      </c>
      <c r="B13" s="26"/>
      <c r="C13" s="14" t="s">
        <v>8</v>
      </c>
      <c r="D13" s="10">
        <v>65</v>
      </c>
      <c r="E13" s="15">
        <f t="shared" si="1"/>
        <v>100</v>
      </c>
      <c r="F13" s="10">
        <f t="shared" si="0"/>
        <v>35</v>
      </c>
      <c r="G13" s="9">
        <v>35</v>
      </c>
      <c r="H13" s="21">
        <f t="shared" si="2"/>
        <v>35</v>
      </c>
      <c r="I13" s="10">
        <v>0</v>
      </c>
      <c r="J13" s="22" t="s">
        <v>13</v>
      </c>
    </row>
    <row r="14" spans="1:10" s="1" customFormat="1" ht="18.95" customHeight="1">
      <c r="A14" s="23"/>
      <c r="B14" s="26"/>
      <c r="C14" s="14" t="s">
        <v>9</v>
      </c>
      <c r="D14" s="10">
        <v>65</v>
      </c>
      <c r="E14" s="15">
        <f t="shared" si="1"/>
        <v>100</v>
      </c>
      <c r="F14" s="10">
        <f t="shared" si="0"/>
        <v>35</v>
      </c>
      <c r="G14" s="10">
        <v>20</v>
      </c>
      <c r="H14" s="21">
        <f t="shared" si="2"/>
        <v>20</v>
      </c>
      <c r="I14" s="10">
        <v>0</v>
      </c>
      <c r="J14" s="23"/>
    </row>
    <row r="15" spans="1:10" s="1" customFormat="1" ht="18.95" customHeight="1">
      <c r="A15" s="24"/>
      <c r="B15" s="26"/>
      <c r="C15" s="14" t="s">
        <v>10</v>
      </c>
      <c r="D15" s="10">
        <v>65</v>
      </c>
      <c r="E15" s="15">
        <f t="shared" si="1"/>
        <v>100</v>
      </c>
      <c r="F15" s="10">
        <f t="shared" si="0"/>
        <v>35</v>
      </c>
      <c r="G15" s="9">
        <v>10</v>
      </c>
      <c r="H15" s="21">
        <f t="shared" si="2"/>
        <v>10</v>
      </c>
      <c r="I15" s="10">
        <v>0</v>
      </c>
      <c r="J15" s="24"/>
    </row>
    <row r="16" spans="1:10" s="1" customFormat="1" ht="18.95" customHeight="1">
      <c r="A16" s="22" t="s">
        <v>14</v>
      </c>
      <c r="B16" s="26"/>
      <c r="C16" s="14" t="s">
        <v>8</v>
      </c>
      <c r="D16" s="10">
        <v>65</v>
      </c>
      <c r="E16" s="15">
        <f t="shared" si="1"/>
        <v>100</v>
      </c>
      <c r="F16" s="10">
        <f t="shared" si="0"/>
        <v>35</v>
      </c>
      <c r="G16" s="9">
        <v>43</v>
      </c>
      <c r="H16" s="21">
        <f t="shared" si="2"/>
        <v>43</v>
      </c>
      <c r="I16" s="10">
        <v>0</v>
      </c>
      <c r="J16" s="22" t="s">
        <v>14</v>
      </c>
    </row>
    <row r="17" spans="1:11" s="1" customFormat="1" ht="18.95" customHeight="1">
      <c r="A17" s="23"/>
      <c r="B17" s="26"/>
      <c r="C17" s="14" t="s">
        <v>9</v>
      </c>
      <c r="D17" s="10">
        <v>65</v>
      </c>
      <c r="E17" s="15">
        <f>(100+97.3+97.3)/3</f>
        <v>98.2</v>
      </c>
      <c r="F17" s="10">
        <f t="shared" si="0"/>
        <v>33.200000000000003</v>
      </c>
      <c r="G17" s="9">
        <v>37</v>
      </c>
      <c r="H17" s="21">
        <f t="shared" si="2"/>
        <v>36</v>
      </c>
      <c r="I17" s="10">
        <v>1</v>
      </c>
      <c r="J17" s="23"/>
    </row>
    <row r="18" spans="1:11" s="1" customFormat="1" ht="18.95" customHeight="1">
      <c r="A18" s="24"/>
      <c r="B18" s="26"/>
      <c r="C18" s="14" t="s">
        <v>10</v>
      </c>
      <c r="D18" s="10">
        <v>65</v>
      </c>
      <c r="E18" s="15">
        <f t="shared" si="1"/>
        <v>100</v>
      </c>
      <c r="F18" s="10">
        <f t="shared" si="0"/>
        <v>35</v>
      </c>
      <c r="G18" s="9">
        <v>24</v>
      </c>
      <c r="H18" s="21">
        <f t="shared" si="2"/>
        <v>24</v>
      </c>
      <c r="I18" s="10">
        <v>0</v>
      </c>
      <c r="J18" s="24"/>
    </row>
    <row r="19" spans="1:11" s="1" customFormat="1" ht="18.95" customHeight="1">
      <c r="A19" s="22" t="s">
        <v>15</v>
      </c>
      <c r="B19" s="26"/>
      <c r="C19" s="14" t="s">
        <v>8</v>
      </c>
      <c r="D19" s="10">
        <v>65</v>
      </c>
      <c r="E19" s="15">
        <f t="shared" si="1"/>
        <v>100</v>
      </c>
      <c r="F19" s="10">
        <f t="shared" si="0"/>
        <v>35</v>
      </c>
      <c r="G19" s="9">
        <v>23</v>
      </c>
      <c r="H19" s="21">
        <f t="shared" si="2"/>
        <v>23</v>
      </c>
      <c r="I19" s="10">
        <v>0</v>
      </c>
      <c r="J19" s="22" t="s">
        <v>15</v>
      </c>
    </row>
    <row r="20" spans="1:11" s="1" customFormat="1" ht="18.95" customHeight="1">
      <c r="A20" s="23"/>
      <c r="B20" s="26"/>
      <c r="C20" s="14" t="s">
        <v>9</v>
      </c>
      <c r="D20" s="10">
        <v>65</v>
      </c>
      <c r="E20" s="15">
        <f t="shared" si="1"/>
        <v>100</v>
      </c>
      <c r="F20" s="10">
        <f t="shared" si="0"/>
        <v>35</v>
      </c>
      <c r="G20" s="9">
        <v>17</v>
      </c>
      <c r="H20" s="21">
        <f t="shared" si="2"/>
        <v>17</v>
      </c>
      <c r="I20" s="10">
        <v>0</v>
      </c>
      <c r="J20" s="23"/>
    </row>
    <row r="21" spans="1:11" s="1" customFormat="1" ht="18.95" customHeight="1">
      <c r="A21" s="24"/>
      <c r="B21" s="26"/>
      <c r="C21" s="14" t="s">
        <v>10</v>
      </c>
      <c r="D21" s="10">
        <v>65</v>
      </c>
      <c r="E21" s="15">
        <f t="shared" si="1"/>
        <v>100</v>
      </c>
      <c r="F21" s="10">
        <f t="shared" si="0"/>
        <v>35</v>
      </c>
      <c r="G21" s="9">
        <v>5</v>
      </c>
      <c r="H21" s="21">
        <f t="shared" si="2"/>
        <v>5</v>
      </c>
      <c r="I21" s="10">
        <v>0</v>
      </c>
      <c r="J21" s="24"/>
    </row>
    <row r="22" spans="1:11" s="1" customFormat="1" ht="18.95" customHeight="1">
      <c r="A22" s="22" t="s">
        <v>16</v>
      </c>
      <c r="B22" s="26"/>
      <c r="C22" s="14" t="s">
        <v>8</v>
      </c>
      <c r="D22" s="10">
        <v>65</v>
      </c>
      <c r="E22" s="15">
        <f t="shared" si="1"/>
        <v>100</v>
      </c>
      <c r="F22" s="10">
        <f t="shared" si="0"/>
        <v>35</v>
      </c>
      <c r="G22" s="9">
        <v>25</v>
      </c>
      <c r="H22" s="21">
        <f t="shared" si="2"/>
        <v>25</v>
      </c>
      <c r="I22" s="10">
        <v>0</v>
      </c>
      <c r="J22" s="22" t="s">
        <v>16</v>
      </c>
    </row>
    <row r="23" spans="1:11" s="1" customFormat="1" ht="18.95" customHeight="1">
      <c r="A23" s="23"/>
      <c r="B23" s="26"/>
      <c r="C23" s="14" t="s">
        <v>9</v>
      </c>
      <c r="D23" s="10">
        <v>65</v>
      </c>
      <c r="E23" s="15">
        <f t="shared" si="1"/>
        <v>100</v>
      </c>
      <c r="F23" s="10">
        <f t="shared" si="0"/>
        <v>35</v>
      </c>
      <c r="G23" s="10">
        <v>25</v>
      </c>
      <c r="H23" s="21">
        <f t="shared" si="2"/>
        <v>25</v>
      </c>
      <c r="I23" s="10">
        <v>0</v>
      </c>
      <c r="J23" s="23"/>
    </row>
    <row r="24" spans="1:11" s="1" customFormat="1" ht="18.95" customHeight="1">
      <c r="A24" s="24"/>
      <c r="B24" s="26"/>
      <c r="C24" s="14" t="s">
        <v>10</v>
      </c>
      <c r="D24" s="10">
        <v>65</v>
      </c>
      <c r="E24" s="15">
        <f t="shared" si="1"/>
        <v>100</v>
      </c>
      <c r="F24" s="10">
        <f t="shared" si="0"/>
        <v>35</v>
      </c>
      <c r="G24" s="9">
        <v>10</v>
      </c>
      <c r="H24" s="21">
        <f t="shared" si="2"/>
        <v>10</v>
      </c>
      <c r="I24" s="10">
        <v>0</v>
      </c>
      <c r="J24" s="24"/>
    </row>
    <row r="25" spans="1:11" s="1" customFormat="1" ht="18.95" customHeight="1">
      <c r="A25" s="22" t="s">
        <v>17</v>
      </c>
      <c r="B25" s="26"/>
      <c r="C25" s="14" t="s">
        <v>8</v>
      </c>
      <c r="D25" s="10">
        <v>65</v>
      </c>
      <c r="E25" s="15">
        <f t="shared" si="1"/>
        <v>100</v>
      </c>
      <c r="F25" s="10">
        <f t="shared" si="0"/>
        <v>35</v>
      </c>
      <c r="G25" s="9">
        <v>20</v>
      </c>
      <c r="H25" s="21">
        <f t="shared" si="2"/>
        <v>20</v>
      </c>
      <c r="I25" s="10">
        <v>0</v>
      </c>
      <c r="J25" s="22" t="s">
        <v>17</v>
      </c>
    </row>
    <row r="26" spans="1:11" s="1" customFormat="1" ht="18.95" customHeight="1">
      <c r="A26" s="24"/>
      <c r="B26" s="26"/>
      <c r="C26" s="14" t="s">
        <v>9</v>
      </c>
      <c r="D26" s="10">
        <v>65</v>
      </c>
      <c r="E26" s="15">
        <f t="shared" si="1"/>
        <v>100</v>
      </c>
      <c r="F26" s="10">
        <f t="shared" si="0"/>
        <v>35</v>
      </c>
      <c r="G26" s="9">
        <v>49</v>
      </c>
      <c r="H26" s="21">
        <f t="shared" si="2"/>
        <v>49</v>
      </c>
      <c r="I26" s="10">
        <v>0</v>
      </c>
      <c r="J26" s="24"/>
    </row>
    <row r="27" spans="1:11" s="1" customFormat="1" ht="18.95" customHeight="1">
      <c r="A27" s="22" t="s">
        <v>18</v>
      </c>
      <c r="B27" s="26"/>
      <c r="C27" s="14" t="s">
        <v>8</v>
      </c>
      <c r="D27" s="10">
        <v>65</v>
      </c>
      <c r="E27" s="15">
        <f t="shared" ref="E27:E37" si="3">(100+100+100)/3</f>
        <v>100</v>
      </c>
      <c r="F27" s="10">
        <f t="shared" si="0"/>
        <v>35</v>
      </c>
      <c r="G27" s="9">
        <v>8</v>
      </c>
      <c r="H27" s="21">
        <f t="shared" si="2"/>
        <v>8</v>
      </c>
      <c r="I27" s="10">
        <v>0</v>
      </c>
      <c r="J27" s="22" t="s">
        <v>18</v>
      </c>
    </row>
    <row r="28" spans="1:11" s="1" customFormat="1" ht="18.95" customHeight="1">
      <c r="A28" s="24"/>
      <c r="B28" s="26"/>
      <c r="C28" s="14" t="s">
        <v>9</v>
      </c>
      <c r="D28" s="10">
        <v>65</v>
      </c>
      <c r="E28" s="15">
        <f t="shared" si="3"/>
        <v>100</v>
      </c>
      <c r="F28" s="10">
        <f t="shared" si="0"/>
        <v>35</v>
      </c>
      <c r="G28" s="9">
        <v>8</v>
      </c>
      <c r="H28" s="21">
        <f t="shared" si="2"/>
        <v>8</v>
      </c>
      <c r="I28" s="10">
        <v>0</v>
      </c>
      <c r="J28" s="24"/>
    </row>
    <row r="29" spans="1:11" s="1" customFormat="1" ht="18.95" customHeight="1">
      <c r="A29" s="22" t="s">
        <v>19</v>
      </c>
      <c r="B29" s="26"/>
      <c r="C29" s="14" t="s">
        <v>8</v>
      </c>
      <c r="D29" s="10">
        <v>65</v>
      </c>
      <c r="E29" s="15">
        <f t="shared" si="3"/>
        <v>100</v>
      </c>
      <c r="F29" s="10">
        <f t="shared" si="0"/>
        <v>35</v>
      </c>
      <c r="G29" s="11">
        <v>20</v>
      </c>
      <c r="H29" s="21">
        <f t="shared" si="2"/>
        <v>20</v>
      </c>
      <c r="I29" s="10">
        <v>0</v>
      </c>
      <c r="J29" s="22" t="s">
        <v>19</v>
      </c>
    </row>
    <row r="30" spans="1:11" ht="18.95" customHeight="1">
      <c r="A30" s="23"/>
      <c r="B30" s="26"/>
      <c r="C30" s="14" t="s">
        <v>9</v>
      </c>
      <c r="D30" s="10">
        <v>65</v>
      </c>
      <c r="E30" s="15">
        <f t="shared" si="3"/>
        <v>100</v>
      </c>
      <c r="F30" s="10">
        <f t="shared" si="0"/>
        <v>35</v>
      </c>
      <c r="G30" s="11">
        <v>9</v>
      </c>
      <c r="H30" s="21">
        <f t="shared" si="2"/>
        <v>9</v>
      </c>
      <c r="I30" s="10">
        <v>0</v>
      </c>
      <c r="J30" s="23"/>
      <c r="K30" s="2"/>
    </row>
    <row r="31" spans="1:11" ht="18.95" customHeight="1">
      <c r="A31" s="24"/>
      <c r="B31" s="26"/>
      <c r="C31" s="14" t="s">
        <v>10</v>
      </c>
      <c r="D31" s="10">
        <v>65</v>
      </c>
      <c r="E31" s="15">
        <f t="shared" si="3"/>
        <v>100</v>
      </c>
      <c r="F31" s="10">
        <f t="shared" si="0"/>
        <v>35</v>
      </c>
      <c r="G31" s="11">
        <v>1</v>
      </c>
      <c r="H31" s="21">
        <f t="shared" si="2"/>
        <v>1</v>
      </c>
      <c r="I31" s="10">
        <v>0</v>
      </c>
      <c r="J31" s="24"/>
      <c r="K31" s="2"/>
    </row>
    <row r="32" spans="1:11" ht="18.95" customHeight="1">
      <c r="A32" s="22" t="s">
        <v>20</v>
      </c>
      <c r="B32" s="26"/>
      <c r="C32" s="14" t="s">
        <v>8</v>
      </c>
      <c r="D32" s="10">
        <v>65</v>
      </c>
      <c r="E32" s="15">
        <f t="shared" si="3"/>
        <v>100</v>
      </c>
      <c r="F32" s="10">
        <f t="shared" si="0"/>
        <v>35</v>
      </c>
      <c r="G32" s="11">
        <v>10</v>
      </c>
      <c r="H32" s="21">
        <f t="shared" si="2"/>
        <v>10</v>
      </c>
      <c r="I32" s="10">
        <v>0</v>
      </c>
      <c r="J32" s="22" t="s">
        <v>20</v>
      </c>
      <c r="K32" s="2"/>
    </row>
    <row r="33" spans="1:11" ht="18.95" customHeight="1">
      <c r="A33" s="23"/>
      <c r="B33" s="26"/>
      <c r="C33" s="14" t="s">
        <v>9</v>
      </c>
      <c r="D33" s="10">
        <v>65</v>
      </c>
      <c r="E33" s="15">
        <f t="shared" si="3"/>
        <v>100</v>
      </c>
      <c r="F33" s="10">
        <f t="shared" si="0"/>
        <v>35</v>
      </c>
      <c r="G33" s="11">
        <v>14</v>
      </c>
      <c r="H33" s="21">
        <f t="shared" si="2"/>
        <v>14</v>
      </c>
      <c r="I33" s="10">
        <v>0</v>
      </c>
      <c r="J33" s="23"/>
      <c r="K33" s="2"/>
    </row>
    <row r="34" spans="1:11" ht="18.95" customHeight="1">
      <c r="A34" s="24"/>
      <c r="B34" s="26"/>
      <c r="C34" s="14" t="s">
        <v>10</v>
      </c>
      <c r="D34" s="10">
        <v>65</v>
      </c>
      <c r="E34" s="15">
        <f t="shared" si="3"/>
        <v>100</v>
      </c>
      <c r="F34" s="10">
        <f t="shared" si="0"/>
        <v>35</v>
      </c>
      <c r="G34" s="11">
        <v>2</v>
      </c>
      <c r="H34" s="21">
        <f t="shared" si="2"/>
        <v>2</v>
      </c>
      <c r="I34" s="10">
        <v>0</v>
      </c>
      <c r="J34" s="24"/>
      <c r="K34" s="2"/>
    </row>
    <row r="35" spans="1:11" ht="18.95" customHeight="1">
      <c r="A35" s="22" t="s">
        <v>21</v>
      </c>
      <c r="B35" s="26"/>
      <c r="C35" s="14" t="s">
        <v>8</v>
      </c>
      <c r="D35" s="10">
        <v>65</v>
      </c>
      <c r="E35" s="15">
        <f>(100+100+99)/3</f>
        <v>99.666666666666671</v>
      </c>
      <c r="F35" s="10">
        <f t="shared" si="0"/>
        <v>34.666666666666671</v>
      </c>
      <c r="G35" s="11">
        <v>92</v>
      </c>
      <c r="H35" s="21">
        <f t="shared" si="2"/>
        <v>91</v>
      </c>
      <c r="I35" s="10">
        <v>1</v>
      </c>
      <c r="J35" s="22" t="s">
        <v>21</v>
      </c>
      <c r="K35" s="2"/>
    </row>
    <row r="36" spans="1:11" ht="18.95" customHeight="1">
      <c r="A36" s="23"/>
      <c r="B36" s="26"/>
      <c r="C36" s="14" t="s">
        <v>9</v>
      </c>
      <c r="D36" s="10">
        <v>65</v>
      </c>
      <c r="E36" s="15">
        <f>(100+100+96.9)/3</f>
        <v>98.966666666666654</v>
      </c>
      <c r="F36" s="10">
        <f t="shared" si="0"/>
        <v>33.966666666666654</v>
      </c>
      <c r="G36" s="11">
        <v>96</v>
      </c>
      <c r="H36" s="21">
        <f t="shared" si="2"/>
        <v>93</v>
      </c>
      <c r="I36" s="10">
        <v>3</v>
      </c>
      <c r="J36" s="23"/>
      <c r="K36" s="2"/>
    </row>
    <row r="37" spans="1:11" ht="18.95" customHeight="1">
      <c r="A37" s="24"/>
      <c r="B37" s="26"/>
      <c r="C37" s="14" t="s">
        <v>10</v>
      </c>
      <c r="D37" s="10">
        <v>65</v>
      </c>
      <c r="E37" s="15">
        <f t="shared" si="3"/>
        <v>100</v>
      </c>
      <c r="F37" s="10">
        <f t="shared" si="0"/>
        <v>35</v>
      </c>
      <c r="G37" s="11">
        <v>7</v>
      </c>
      <c r="H37" s="21">
        <f t="shared" si="2"/>
        <v>7</v>
      </c>
      <c r="I37" s="10">
        <v>0</v>
      </c>
      <c r="J37" s="24"/>
      <c r="K37" s="2"/>
    </row>
    <row r="38" spans="1:11" ht="18.95" customHeight="1">
      <c r="A38" s="22" t="s">
        <v>22</v>
      </c>
      <c r="B38" s="26"/>
      <c r="C38" s="14" t="s">
        <v>8</v>
      </c>
      <c r="D38" s="10">
        <v>65</v>
      </c>
      <c r="E38" s="15">
        <f>(100+100+95)/3</f>
        <v>98.333333333333329</v>
      </c>
      <c r="F38" s="10">
        <f t="shared" si="0"/>
        <v>33.333333333333329</v>
      </c>
      <c r="G38" s="11">
        <v>20</v>
      </c>
      <c r="H38" s="21">
        <f t="shared" si="2"/>
        <v>19</v>
      </c>
      <c r="I38" s="10">
        <v>1</v>
      </c>
      <c r="J38" s="22" t="s">
        <v>22</v>
      </c>
      <c r="K38" s="2"/>
    </row>
    <row r="39" spans="1:11" ht="18.95" customHeight="1">
      <c r="A39" s="23"/>
      <c r="B39" s="26"/>
      <c r="C39" s="14" t="s">
        <v>9</v>
      </c>
      <c r="D39" s="10">
        <v>65</v>
      </c>
      <c r="E39" s="15">
        <f>(100+90+85)/3</f>
        <v>91.666666666666671</v>
      </c>
      <c r="F39" s="10">
        <f t="shared" si="0"/>
        <v>26.666666666666671</v>
      </c>
      <c r="G39" s="11">
        <v>20</v>
      </c>
      <c r="H39" s="21">
        <f t="shared" si="2"/>
        <v>17</v>
      </c>
      <c r="I39" s="10">
        <v>3</v>
      </c>
      <c r="J39" s="23"/>
      <c r="K39" s="2"/>
    </row>
    <row r="40" spans="1:11" ht="18.95" customHeight="1">
      <c r="A40" s="24"/>
      <c r="B40" s="26"/>
      <c r="C40" s="14" t="s">
        <v>10</v>
      </c>
      <c r="D40" s="10">
        <v>65</v>
      </c>
      <c r="E40" s="15">
        <f>(100+100+95)/3</f>
        <v>98.333333333333329</v>
      </c>
      <c r="F40" s="10">
        <f t="shared" si="0"/>
        <v>33.333333333333329</v>
      </c>
      <c r="G40" s="11">
        <v>20</v>
      </c>
      <c r="H40" s="21">
        <f t="shared" si="2"/>
        <v>19</v>
      </c>
      <c r="I40" s="10">
        <v>1</v>
      </c>
      <c r="J40" s="24"/>
      <c r="K40" s="2"/>
    </row>
    <row r="41" spans="1:11" ht="18.95" customHeight="1">
      <c r="A41" s="22" t="s">
        <v>23</v>
      </c>
      <c r="B41" s="26"/>
      <c r="C41" s="14" t="s">
        <v>8</v>
      </c>
      <c r="D41" s="10">
        <v>65</v>
      </c>
      <c r="E41" s="15">
        <f>(100+100+96.9)/3</f>
        <v>98.966666666666654</v>
      </c>
      <c r="F41" s="10">
        <f t="shared" si="0"/>
        <v>33.966666666666654</v>
      </c>
      <c r="G41" s="11">
        <v>32</v>
      </c>
      <c r="H41" s="21">
        <f t="shared" si="2"/>
        <v>31</v>
      </c>
      <c r="I41" s="10">
        <v>1</v>
      </c>
      <c r="J41" s="22" t="s">
        <v>23</v>
      </c>
      <c r="K41" s="2"/>
    </row>
    <row r="42" spans="1:11" ht="18.95" customHeight="1">
      <c r="A42" s="24"/>
      <c r="B42" s="26"/>
      <c r="C42" s="14" t="s">
        <v>9</v>
      </c>
      <c r="D42" s="10">
        <v>65</v>
      </c>
      <c r="E42" s="15">
        <f>(100+100+93.8)/3</f>
        <v>97.933333333333337</v>
      </c>
      <c r="F42" s="10">
        <f t="shared" si="0"/>
        <v>32.933333333333337</v>
      </c>
      <c r="G42" s="11">
        <v>32</v>
      </c>
      <c r="H42" s="21">
        <f t="shared" si="2"/>
        <v>30</v>
      </c>
      <c r="I42" s="10">
        <v>2</v>
      </c>
      <c r="J42" s="24"/>
      <c r="K42" s="2"/>
    </row>
    <row r="43" spans="1:11" ht="18.95" customHeight="1">
      <c r="A43" s="22" t="s">
        <v>24</v>
      </c>
      <c r="B43" s="26"/>
      <c r="C43" s="14" t="s">
        <v>8</v>
      </c>
      <c r="D43" s="10">
        <v>65</v>
      </c>
      <c r="E43" s="15">
        <f t="shared" ref="E43:E49" si="4">(100+100+100)/3</f>
        <v>100</v>
      </c>
      <c r="F43" s="10">
        <f t="shared" si="0"/>
        <v>35</v>
      </c>
      <c r="G43" s="11">
        <v>10</v>
      </c>
      <c r="H43" s="21">
        <f t="shared" si="2"/>
        <v>10</v>
      </c>
      <c r="I43" s="10">
        <v>0</v>
      </c>
      <c r="J43" s="22" t="s">
        <v>24</v>
      </c>
      <c r="K43" s="2"/>
    </row>
    <row r="44" spans="1:11" ht="18.95" customHeight="1">
      <c r="A44" s="24"/>
      <c r="B44" s="26"/>
      <c r="C44" s="14" t="s">
        <v>9</v>
      </c>
      <c r="D44" s="10">
        <v>65</v>
      </c>
      <c r="E44" s="15">
        <f t="shared" si="4"/>
        <v>100</v>
      </c>
      <c r="F44" s="10">
        <f t="shared" si="0"/>
        <v>35</v>
      </c>
      <c r="G44" s="11">
        <v>10</v>
      </c>
      <c r="H44" s="21">
        <f t="shared" si="2"/>
        <v>10</v>
      </c>
      <c r="I44" s="10">
        <v>0</v>
      </c>
      <c r="J44" s="24"/>
      <c r="K44" s="2"/>
    </row>
    <row r="45" spans="1:11" ht="18.95" customHeight="1">
      <c r="A45" s="22" t="s">
        <v>25</v>
      </c>
      <c r="B45" s="26"/>
      <c r="C45" s="14" t="s">
        <v>8</v>
      </c>
      <c r="D45" s="10">
        <v>65</v>
      </c>
      <c r="E45" s="15">
        <f t="shared" si="4"/>
        <v>100</v>
      </c>
      <c r="F45" s="10">
        <f t="shared" si="0"/>
        <v>35</v>
      </c>
      <c r="G45" s="11">
        <v>16</v>
      </c>
      <c r="H45" s="21">
        <f t="shared" si="2"/>
        <v>16</v>
      </c>
      <c r="I45" s="10">
        <v>0</v>
      </c>
      <c r="J45" s="22" t="s">
        <v>25</v>
      </c>
      <c r="K45" s="2"/>
    </row>
    <row r="46" spans="1:11" ht="18.95" customHeight="1">
      <c r="A46" s="23"/>
      <c r="B46" s="26"/>
      <c r="C46" s="14" t="s">
        <v>9</v>
      </c>
      <c r="D46" s="10">
        <v>65</v>
      </c>
      <c r="E46" s="15">
        <f t="shared" si="4"/>
        <v>100</v>
      </c>
      <c r="F46" s="10">
        <f t="shared" si="0"/>
        <v>35</v>
      </c>
      <c r="G46" s="11">
        <v>16</v>
      </c>
      <c r="H46" s="21">
        <f t="shared" si="2"/>
        <v>16</v>
      </c>
      <c r="I46" s="10">
        <v>0</v>
      </c>
      <c r="J46" s="23"/>
      <c r="K46" s="2"/>
    </row>
    <row r="47" spans="1:11" ht="18.95" customHeight="1">
      <c r="A47" s="24"/>
      <c r="B47" s="26"/>
      <c r="C47" s="14" t="s">
        <v>10</v>
      </c>
      <c r="D47" s="10">
        <v>65</v>
      </c>
      <c r="E47" s="15">
        <f t="shared" si="4"/>
        <v>100</v>
      </c>
      <c r="F47" s="10">
        <f t="shared" si="0"/>
        <v>35</v>
      </c>
      <c r="G47" s="11">
        <v>6</v>
      </c>
      <c r="H47" s="21">
        <f t="shared" si="2"/>
        <v>6</v>
      </c>
      <c r="I47" s="10">
        <v>0</v>
      </c>
      <c r="J47" s="24"/>
      <c r="K47" s="2"/>
    </row>
    <row r="48" spans="1:11" ht="18.95" customHeight="1">
      <c r="A48" s="32" t="s">
        <v>26</v>
      </c>
      <c r="B48" s="26"/>
      <c r="C48" s="14" t="s">
        <v>8</v>
      </c>
      <c r="D48" s="10">
        <v>65</v>
      </c>
      <c r="E48" s="15">
        <f t="shared" si="4"/>
        <v>100</v>
      </c>
      <c r="F48" s="10">
        <f t="shared" si="0"/>
        <v>35</v>
      </c>
      <c r="G48" s="11">
        <v>3</v>
      </c>
      <c r="H48" s="21">
        <f t="shared" si="2"/>
        <v>3</v>
      </c>
      <c r="I48" s="10">
        <v>0</v>
      </c>
      <c r="J48" s="32" t="s">
        <v>26</v>
      </c>
      <c r="K48" s="2"/>
    </row>
    <row r="49" spans="1:11" ht="18.95" customHeight="1">
      <c r="A49" s="33"/>
      <c r="B49" s="26"/>
      <c r="C49" s="14" t="s">
        <v>9</v>
      </c>
      <c r="D49" s="10">
        <v>65</v>
      </c>
      <c r="E49" s="15">
        <f t="shared" si="4"/>
        <v>100</v>
      </c>
      <c r="F49" s="10">
        <f t="shared" si="0"/>
        <v>35</v>
      </c>
      <c r="G49" s="11">
        <v>3</v>
      </c>
      <c r="H49" s="21">
        <f t="shared" si="2"/>
        <v>3</v>
      </c>
      <c r="I49" s="10">
        <v>0</v>
      </c>
      <c r="J49" s="33"/>
      <c r="K49" s="2"/>
    </row>
    <row r="50" spans="1:11" ht="18.95" customHeight="1">
      <c r="A50" s="20" t="s">
        <v>35</v>
      </c>
      <c r="B50" s="27"/>
      <c r="C50" s="14" t="s">
        <v>8</v>
      </c>
      <c r="D50" s="10">
        <v>65</v>
      </c>
      <c r="E50" s="15">
        <v>100</v>
      </c>
      <c r="F50" s="10">
        <f t="shared" si="0"/>
        <v>35</v>
      </c>
      <c r="G50" s="11">
        <v>69</v>
      </c>
      <c r="H50" s="21">
        <f t="shared" si="2"/>
        <v>69</v>
      </c>
      <c r="I50" s="10">
        <v>0</v>
      </c>
      <c r="J50" s="20" t="s">
        <v>35</v>
      </c>
      <c r="K50" s="2"/>
    </row>
    <row r="51" spans="1:11" ht="15.75">
      <c r="A51" s="3" t="s">
        <v>6</v>
      </c>
      <c r="B51" s="7"/>
      <c r="C51" s="7"/>
      <c r="D51" s="7"/>
      <c r="E51" s="7"/>
      <c r="F51" s="7"/>
      <c r="G51" s="8">
        <f>SUM(G7:G50)</f>
        <v>1171</v>
      </c>
      <c r="H51" s="8">
        <f>SUM(H7:H50)</f>
        <v>1157</v>
      </c>
      <c r="I51" s="8">
        <f>SUM(I7:I50)</f>
        <v>14</v>
      </c>
      <c r="J51" s="17" t="s">
        <v>6</v>
      </c>
      <c r="K51" s="2"/>
    </row>
  </sheetData>
  <mergeCells count="38">
    <mergeCell ref="J45:J47"/>
    <mergeCell ref="J48:J49"/>
    <mergeCell ref="C5:C6"/>
    <mergeCell ref="A48:A49"/>
    <mergeCell ref="J7:J9"/>
    <mergeCell ref="J10:J12"/>
    <mergeCell ref="J13:J15"/>
    <mergeCell ref="J16:J18"/>
    <mergeCell ref="J19:J21"/>
    <mergeCell ref="J22:J24"/>
    <mergeCell ref="J25:J26"/>
    <mergeCell ref="J27:J28"/>
    <mergeCell ref="J29:J31"/>
    <mergeCell ref="J32:J34"/>
    <mergeCell ref="J35:J37"/>
    <mergeCell ref="J38:J40"/>
    <mergeCell ref="J41:J42"/>
    <mergeCell ref="J43:J44"/>
    <mergeCell ref="A35:A37"/>
    <mergeCell ref="A38:A40"/>
    <mergeCell ref="A41:A42"/>
    <mergeCell ref="A43:A44"/>
    <mergeCell ref="J5:J6"/>
    <mergeCell ref="D5:E5"/>
    <mergeCell ref="A7:A9"/>
    <mergeCell ref="A10:A12"/>
    <mergeCell ref="A13:A15"/>
    <mergeCell ref="A32:A34"/>
    <mergeCell ref="B6:B50"/>
    <mergeCell ref="A45:A47"/>
    <mergeCell ref="A5:A6"/>
    <mergeCell ref="G5:I5"/>
    <mergeCell ref="A16:A18"/>
    <mergeCell ref="A19:A21"/>
    <mergeCell ref="A22:A24"/>
    <mergeCell ref="A25:A26"/>
    <mergeCell ref="A27:A28"/>
    <mergeCell ref="A29:A31"/>
  </mergeCells>
  <pageMargins left="0" right="0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 школы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2019-12-23T09:56:28Z</cp:lastPrinted>
  <dcterms:created xsi:type="dcterms:W3CDTF">2018-07-05T07:21:30Z</dcterms:created>
  <dcterms:modified xsi:type="dcterms:W3CDTF">2019-12-23T10:10:01Z</dcterms:modified>
</cp:coreProperties>
</file>