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3335" windowHeight="5640"/>
  </bookViews>
  <sheets>
    <sheet name="допобразование" sheetId="1" r:id="rId1"/>
  </sheets>
  <calcPr calcId="125725"/>
</workbook>
</file>

<file path=xl/calcChain.xml><?xml version="1.0" encoding="utf-8"?>
<calcChain xmlns="http://schemas.openxmlformats.org/spreadsheetml/2006/main">
  <c r="Y8" i="1"/>
  <c r="X6"/>
  <c r="X7"/>
  <c r="X5"/>
  <c r="W9"/>
  <c r="W8"/>
  <c r="W5"/>
  <c r="W6"/>
  <c r="W7"/>
  <c r="V6"/>
  <c r="V7"/>
  <c r="V5"/>
  <c r="U6"/>
  <c r="U7"/>
  <c r="U5"/>
  <c r="S5"/>
  <c r="Q5"/>
  <c r="O6"/>
  <c r="O7"/>
  <c r="O5"/>
  <c r="N5"/>
  <c r="N7"/>
  <c r="N6" l="1"/>
  <c r="P6"/>
  <c r="R6"/>
  <c r="P7"/>
  <c r="R7"/>
  <c r="P5"/>
  <c r="R5"/>
</calcChain>
</file>

<file path=xl/sharedStrings.xml><?xml version="1.0" encoding="utf-8"?>
<sst xmlns="http://schemas.openxmlformats.org/spreadsheetml/2006/main" count="25" uniqueCount="25">
  <si>
    <t>Наименование учреждения</t>
  </si>
  <si>
    <t>факт,%</t>
  </si>
  <si>
    <t>МБУ ДО ДЮЦ</t>
  </si>
  <si>
    <t>план мероприятий</t>
  </si>
  <si>
    <t>1ый год процент факт</t>
  </si>
  <si>
    <t>2 год процент факт</t>
  </si>
  <si>
    <t>3 год процент факт</t>
  </si>
  <si>
    <t>число детей,1ый год план</t>
  </si>
  <si>
    <t>число детей,2 год план</t>
  </si>
  <si>
    <t>число детей,3 год план</t>
  </si>
  <si>
    <t>число детей,1ый годфакт</t>
  </si>
  <si>
    <t>число детей,2 год факт</t>
  </si>
  <si>
    <t>число детей,3 год факт</t>
  </si>
  <si>
    <t>МБУ ДО КЦДТТ</t>
  </si>
  <si>
    <t>МБУ ДО ДЮСШ</t>
  </si>
  <si>
    <t>число детей,1ый год план (на основе сертификатов ПФ)</t>
  </si>
  <si>
    <t>число детей,2-0й год план (на основе сертификатов ПФ)</t>
  </si>
  <si>
    <t>число детей,3-й год план (на основе сертификатов ПФ)</t>
  </si>
  <si>
    <t>число детей,1ый годфакт (на основе сертификатов ПФ)</t>
  </si>
  <si>
    <t>число детей,2-ой годфакт (на основе сертификатов ПФ)</t>
  </si>
  <si>
    <t>число детей,3-й год факт (на основе сертификатов ПФ)</t>
  </si>
  <si>
    <t>1ый год процент ПФ</t>
  </si>
  <si>
    <t>2год процент факт ПФ</t>
  </si>
  <si>
    <t>3 год процент факт ПФ</t>
  </si>
  <si>
    <t>ПРИЛОЖЕНИЕ 3 за 2020 год на 01.11.2020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</si>
</sst>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indexed="8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sz val="18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" fontId="2" fillId="3" borderId="1" xfId="0" applyNumberFormat="1" applyFont="1" applyFill="1" applyBorder="1"/>
    <xf numFmtId="1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" fontId="2" fillId="3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view="pageBreakPreview" zoomScale="60" zoomScaleNormal="100" workbookViewId="0">
      <selection activeCell="I17" sqref="I17"/>
    </sheetView>
  </sheetViews>
  <sheetFormatPr defaultRowHeight="15"/>
  <cols>
    <col min="1" max="1" width="51.28515625" customWidth="1"/>
    <col min="2" max="3" width="16.7109375" customWidth="1"/>
    <col min="4" max="5" width="16.85546875" customWidth="1"/>
    <col min="6" max="7" width="16.42578125" customWidth="1"/>
    <col min="8" max="11" width="20.7109375" customWidth="1"/>
    <col min="12" max="13" width="19.85546875" customWidth="1"/>
    <col min="14" max="15" width="12.42578125" customWidth="1"/>
    <col min="16" max="17" width="14.5703125" customWidth="1"/>
    <col min="18" max="19" width="13.5703125" customWidth="1"/>
    <col min="20" max="20" width="0.42578125" customWidth="1"/>
    <col min="21" max="21" width="0.28515625" customWidth="1"/>
    <col min="22" max="25" width="9.140625" hidden="1" customWidth="1"/>
  </cols>
  <sheetData>
    <row r="1" spans="1:25" ht="23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5" ht="15.75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5" ht="256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"/>
      <c r="N3" s="14" t="s">
        <v>1</v>
      </c>
      <c r="O3" s="14"/>
      <c r="P3" s="14"/>
      <c r="Q3" s="14"/>
      <c r="R3" s="14"/>
      <c r="S3" s="14"/>
      <c r="T3" s="14"/>
    </row>
    <row r="4" spans="1:25" ht="162.75">
      <c r="A4" s="13"/>
      <c r="B4" s="2" t="s">
        <v>7</v>
      </c>
      <c r="C4" s="3" t="s">
        <v>15</v>
      </c>
      <c r="D4" s="2" t="s">
        <v>8</v>
      </c>
      <c r="E4" s="3" t="s">
        <v>16</v>
      </c>
      <c r="F4" s="2" t="s">
        <v>9</v>
      </c>
      <c r="G4" s="3" t="s">
        <v>17</v>
      </c>
      <c r="H4" s="2" t="s">
        <v>10</v>
      </c>
      <c r="I4" s="3" t="s">
        <v>18</v>
      </c>
      <c r="J4" s="2" t="s">
        <v>11</v>
      </c>
      <c r="K4" s="3" t="s">
        <v>19</v>
      </c>
      <c r="L4" s="2" t="s">
        <v>12</v>
      </c>
      <c r="M4" s="3" t="s">
        <v>20</v>
      </c>
      <c r="N4" s="2" t="s">
        <v>4</v>
      </c>
      <c r="O4" s="3" t="s">
        <v>21</v>
      </c>
      <c r="P4" s="2" t="s">
        <v>5</v>
      </c>
      <c r="Q4" s="3" t="s">
        <v>22</v>
      </c>
      <c r="R4" s="2" t="s">
        <v>6</v>
      </c>
      <c r="S4" s="3" t="s">
        <v>23</v>
      </c>
      <c r="T4" s="2" t="s">
        <v>3</v>
      </c>
    </row>
    <row r="5" spans="1:25" ht="23.25">
      <c r="A5" s="4" t="s">
        <v>2</v>
      </c>
      <c r="B5" s="6">
        <v>995</v>
      </c>
      <c r="C5" s="7">
        <v>559</v>
      </c>
      <c r="D5" s="6">
        <v>711</v>
      </c>
      <c r="E5" s="7">
        <v>64</v>
      </c>
      <c r="F5" s="6">
        <v>619</v>
      </c>
      <c r="G5" s="7">
        <v>14</v>
      </c>
      <c r="H5" s="6">
        <v>1079</v>
      </c>
      <c r="I5" s="7">
        <v>559</v>
      </c>
      <c r="J5" s="6">
        <v>716</v>
      </c>
      <c r="K5" s="7">
        <v>64</v>
      </c>
      <c r="L5" s="6">
        <v>530</v>
      </c>
      <c r="M5" s="7">
        <v>14</v>
      </c>
      <c r="N5" s="5">
        <f t="shared" ref="N5:S5" si="0">H5*100/B5</f>
        <v>108.44221105527639</v>
      </c>
      <c r="O5" s="8">
        <f t="shared" si="0"/>
        <v>100</v>
      </c>
      <c r="P5" s="5">
        <f t="shared" si="0"/>
        <v>100.70323488045007</v>
      </c>
      <c r="Q5" s="8">
        <f t="shared" si="0"/>
        <v>100</v>
      </c>
      <c r="R5" s="5">
        <f t="shared" si="0"/>
        <v>85.62197092084007</v>
      </c>
      <c r="S5" s="8">
        <f t="shared" si="0"/>
        <v>100</v>
      </c>
      <c r="T5" s="5"/>
      <c r="U5" s="11">
        <f>B5+D5+F5</f>
        <v>2325</v>
      </c>
      <c r="V5">
        <f>H5+J5+L5</f>
        <v>2325</v>
      </c>
      <c r="W5">
        <f>C5+E5+G5</f>
        <v>637</v>
      </c>
      <c r="X5">
        <f>W5*1.0222</f>
        <v>651.14139999999998</v>
      </c>
      <c r="Y5">
        <v>651</v>
      </c>
    </row>
    <row r="6" spans="1:25" ht="23.25">
      <c r="A6" s="4" t="s">
        <v>13</v>
      </c>
      <c r="B6" s="6">
        <v>548</v>
      </c>
      <c r="C6" s="7">
        <v>300</v>
      </c>
      <c r="D6" s="6">
        <v>308</v>
      </c>
      <c r="E6" s="7">
        <v>0</v>
      </c>
      <c r="F6" s="6">
        <v>216</v>
      </c>
      <c r="G6" s="7">
        <v>0</v>
      </c>
      <c r="H6" s="6">
        <v>548</v>
      </c>
      <c r="I6" s="7">
        <v>300</v>
      </c>
      <c r="J6" s="6">
        <v>308</v>
      </c>
      <c r="K6" s="7">
        <v>0</v>
      </c>
      <c r="L6" s="6">
        <v>216</v>
      </c>
      <c r="M6" s="7">
        <v>0</v>
      </c>
      <c r="N6" s="5">
        <f t="shared" ref="N6:O7" si="1">H6*100/B6</f>
        <v>100</v>
      </c>
      <c r="O6" s="8">
        <f t="shared" si="1"/>
        <v>100</v>
      </c>
      <c r="P6" s="5">
        <f t="shared" ref="P6:P7" si="2">J6*100/D6</f>
        <v>100</v>
      </c>
      <c r="Q6" s="8">
        <v>0</v>
      </c>
      <c r="R6" s="5">
        <f t="shared" ref="R6:R7" si="3">L6*100/F6</f>
        <v>100</v>
      </c>
      <c r="S6" s="8">
        <v>0</v>
      </c>
      <c r="T6" s="5"/>
      <c r="U6" s="11">
        <f t="shared" ref="U6:U7" si="4">B6+D6+F6</f>
        <v>1072</v>
      </c>
      <c r="V6">
        <f t="shared" ref="V6:V7" si="5">H6+J6+L6</f>
        <v>1072</v>
      </c>
      <c r="W6">
        <f t="shared" ref="W6:W7" si="6">C6+E6+G6</f>
        <v>300</v>
      </c>
      <c r="X6">
        <f t="shared" ref="X6:X7" si="7">W6*1.0222</f>
        <v>306.66000000000003</v>
      </c>
      <c r="Y6">
        <v>307</v>
      </c>
    </row>
    <row r="7" spans="1:25" ht="23.25">
      <c r="A7" s="4" t="s">
        <v>14</v>
      </c>
      <c r="B7" s="6">
        <v>1080</v>
      </c>
      <c r="C7" s="7">
        <v>592</v>
      </c>
      <c r="D7" s="6">
        <v>225</v>
      </c>
      <c r="E7" s="7">
        <v>0</v>
      </c>
      <c r="F7" s="6">
        <v>212</v>
      </c>
      <c r="G7" s="7">
        <v>0</v>
      </c>
      <c r="H7" s="6">
        <v>1002</v>
      </c>
      <c r="I7" s="7">
        <v>592</v>
      </c>
      <c r="J7" s="6">
        <v>225</v>
      </c>
      <c r="K7" s="7">
        <v>0</v>
      </c>
      <c r="L7" s="6">
        <v>212</v>
      </c>
      <c r="M7" s="7">
        <v>0</v>
      </c>
      <c r="N7" s="9">
        <f>H7*100/B7</f>
        <v>92.777777777777771</v>
      </c>
      <c r="O7" s="8">
        <f t="shared" si="1"/>
        <v>100</v>
      </c>
      <c r="P7" s="5">
        <f t="shared" si="2"/>
        <v>100</v>
      </c>
      <c r="Q7" s="8">
        <v>0</v>
      </c>
      <c r="R7" s="5">
        <f t="shared" si="3"/>
        <v>100</v>
      </c>
      <c r="S7" s="8">
        <v>0</v>
      </c>
      <c r="T7" s="10"/>
      <c r="U7" s="11">
        <f t="shared" si="4"/>
        <v>1517</v>
      </c>
      <c r="V7">
        <f t="shared" si="5"/>
        <v>1439</v>
      </c>
      <c r="W7">
        <f t="shared" si="6"/>
        <v>592</v>
      </c>
      <c r="X7">
        <f t="shared" si="7"/>
        <v>605.14239999999995</v>
      </c>
      <c r="Y7">
        <v>605</v>
      </c>
    </row>
    <row r="8" spans="1:25">
      <c r="W8">
        <f>SUM(W5:W7)</f>
        <v>1529</v>
      </c>
      <c r="Y8">
        <f>SUM(Y5:Y7)</f>
        <v>1563</v>
      </c>
    </row>
    <row r="9" spans="1:25">
      <c r="W9">
        <f>1563/1529</f>
        <v>1.0222367560497057</v>
      </c>
    </row>
  </sheetData>
  <mergeCells count="5">
    <mergeCell ref="A1:T1"/>
    <mergeCell ref="A2:A4"/>
    <mergeCell ref="N3:T3"/>
    <mergeCell ref="B3:L3"/>
    <mergeCell ref="B2:T2"/>
  </mergeCells>
  <pageMargins left="0.70866141732283472" right="0.70866141732283472" top="0.74803149606299213" bottom="0.74803149606299213" header="0.31496062992125984" footer="0.31496062992125984"/>
  <pageSetup paperSize="9" scale="3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допобразование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2020-09-07T09:59:37Z</cp:lastPrinted>
  <dcterms:created xsi:type="dcterms:W3CDTF">2018-06-25T13:23:25Z</dcterms:created>
  <dcterms:modified xsi:type="dcterms:W3CDTF">2021-03-18T08:20:22Z</dcterms:modified>
</cp:coreProperties>
</file>