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55" windowWidth="18960" windowHeight="10470"/>
  </bookViews>
  <sheets>
    <sheet name="отчет" sheetId="3" r:id="rId1"/>
  </sheets>
  <definedNames>
    <definedName name="_xlnm.Print_Area" localSheetId="0">отчет!$A$1:$BD$18</definedName>
  </definedNames>
  <calcPr calcId="145621"/>
</workbook>
</file>

<file path=xl/calcChain.xml><?xml version="1.0" encoding="utf-8"?>
<calcChain xmlns="http://schemas.openxmlformats.org/spreadsheetml/2006/main">
  <c r="BE7" i="3" l="1"/>
  <c r="BD14" i="3"/>
  <c r="BD9" i="3"/>
  <c r="BD10" i="3"/>
  <c r="BD11" i="3"/>
  <c r="BD12" i="3"/>
  <c r="BB10" i="3"/>
  <c r="BB11" i="3"/>
  <c r="BB12" i="3"/>
  <c r="BB9" i="3"/>
  <c r="D49" i="3" l="1"/>
  <c r="BB15" i="3" l="1"/>
  <c r="BD15" i="3" s="1"/>
  <c r="BB16" i="3"/>
  <c r="BD16" i="3" s="1"/>
  <c r="BB17" i="3"/>
  <c r="BD17" i="3" s="1"/>
  <c r="BB18" i="3"/>
  <c r="BD18" i="3" s="1"/>
  <c r="BB14" i="3"/>
  <c r="D36" i="3" l="1"/>
</calcChain>
</file>

<file path=xl/sharedStrings.xml><?xml version="1.0" encoding="utf-8"?>
<sst xmlns="http://schemas.openxmlformats.org/spreadsheetml/2006/main" count="172" uniqueCount="92">
  <si>
    <t>№</t>
  </si>
  <si>
    <t>КВСР</t>
  </si>
  <si>
    <t>значение показателя</t>
  </si>
  <si>
    <t>количество баллов</t>
  </si>
  <si>
    <t>Группа 1</t>
  </si>
  <si>
    <t>002</t>
  </si>
  <si>
    <t>487</t>
  </si>
  <si>
    <t>Группа 2</t>
  </si>
  <si>
    <t>Территориальное управление 1</t>
  </si>
  <si>
    <t>Территориальное управление 2</t>
  </si>
  <si>
    <t>Уровень подготовки платежных документов в отчетном периоде 
(2.5.)</t>
  </si>
  <si>
    <t>ИТОГО по администратору средств бюджета г.о.г.Кулебаки</t>
  </si>
  <si>
    <t>количество баллов/
рейтинг</t>
  </si>
  <si>
    <t>Финансовое планирование</t>
  </si>
  <si>
    <t>Исполнение бюджета в части расходов</t>
  </si>
  <si>
    <t>Исполнение бюджета в части доходов</t>
  </si>
  <si>
    <t>Учет и отчетность</t>
  </si>
  <si>
    <t>Наименование администратора средств бюджета городского округа город Кулебаки</t>
  </si>
  <si>
    <t>МАУ ДО «ДООЦ им. А.П. Гайдара»</t>
  </si>
  <si>
    <t xml:space="preserve">МБУ "ФОК в г. Кулебаки" </t>
  </si>
  <si>
    <t>Бюджетные и автономные учреждения. Совершенствование форм и качества оказания муниципальных услуг.</t>
  </si>
  <si>
    <t>Администрация г.о.г.Кулебаки, Совет депутатов, МКУ ХЭУ</t>
  </si>
  <si>
    <t>Финансовое управление администрации г.о.г.Кулебаки</t>
  </si>
  <si>
    <t>Управление образования администрации г.о.г.Кулебаки</t>
  </si>
  <si>
    <t>Сумма внесенных положительных изменений в бюджетную роспись в отчетном периоде в связи с передвижками между кодами бюджетной классификации 
(п.1.3.)</t>
  </si>
  <si>
    <t xml:space="preserve"> Полнота зачисления платежей в бюджет по администратору доходов бюджета городского округа город Кулебаки, объем невыясненных поступлений в отчетном периоде (п.3.2.)</t>
  </si>
  <si>
    <t xml:space="preserve">Качество подготовки бухгалтерской отчетности
(п.4.2.) </t>
  </si>
  <si>
    <t>Отдел по культуре, развитию спорта и молодежной политики</t>
  </si>
  <si>
    <t>max возможная сумма баллов</t>
  </si>
  <si>
    <t>Уровень использования субсидий бюджетными и автономными учреждениями, предоставленных на выполнение муниципальных заданий за отчетный период 
(п.6.1.)</t>
  </si>
  <si>
    <t>Количество вновь составленных планов финансово-хозяйственной деятельности в течение отчетного периода в связи с передвижками между кодами бюджетной классификации
(п.6.2.)</t>
  </si>
  <si>
    <t xml:space="preserve"> Уровень подготовки платежных документов бюджетными и автономными учреждениями
(п.6.3)</t>
  </si>
  <si>
    <t xml:space="preserve"> Наличие просроченной кредиторской задолженности по бюджетным и автономным учреждениям 
(6.4.)</t>
  </si>
  <si>
    <t>Качество подготовки бухгалтерской отчетности
(6.5.)</t>
  </si>
  <si>
    <t xml:space="preserve"> Наличие просроченной кредиторской задолженности на отчетную дату 
(4.1.)</t>
  </si>
  <si>
    <t>Отчет о результатах мониторинга качества финансового менеджмента, осуществляемого администраторами средств бюджета г.о.г.Кулебаки на 01.01.2021 года</t>
  </si>
  <si>
    <t xml:space="preserve">на 01 января 2021 </t>
  </si>
  <si>
    <t>Своевременность представления предварительного (планового) реестра расходных обязательств (п.1.1.)</t>
  </si>
  <si>
    <t>Сроки представления обоснований бюджетных ассигнований на очередной финансовый год (п.1.2.)</t>
  </si>
  <si>
    <t>Кассовое исполнение расходов (п.2.1.)</t>
  </si>
  <si>
    <t>Равномерность осуществляемых расходов (п.2.2)</t>
  </si>
  <si>
    <t>Своевременность принятия бюджетных обязательств (п.2.3.)</t>
  </si>
  <si>
    <t>Уровень неэффективного  использования бюджетных средств РБС(п.2.6.)</t>
  </si>
  <si>
    <t>Качество правовой базы администратора доходов  бюджета городского округа город Кулебаки по администрированию доходов (п.3.1.)</t>
  </si>
  <si>
    <t>Отклонение кассового исполнения по доходам от прогноза по администратору доходов бюджета городского округа город Кулебаки (п.3.3.)</t>
  </si>
  <si>
    <t>Подготовка и внедрение учета начислений доходов администраторами доходов  бюджета городского округа город Кулебаки через    государственную информационную систему о государственных и муниципальных платежах (ГИС ГМП) (п.3.4.)</t>
  </si>
  <si>
    <t>Доля муниципальных услуг, для которых муниципальными правовыми актами установлена обязательность проведения оценки качества их оказания (п.6.6.)</t>
  </si>
  <si>
    <t>Доля муниципальных услуг, для которых были опубликованы результаты оценки качества их оказания(п.6.7.)</t>
  </si>
  <si>
    <t>Доля муниципальных учреждений, нарушивших условия выполнения муниципального задания (выполнивших муниципальное задание не в полном объеме) (п.6.8.)</t>
  </si>
  <si>
    <t>Обеспечение возврата бюджетных средств муниципальными учреждениями в случае фактического неисполнения муниципального задания (п.6.9.)</t>
  </si>
  <si>
    <t>Уровень неэффективного  использования бюджетных средств муниципальными учреждениями (6.10.)</t>
  </si>
  <si>
    <t>Степень реализации отраслевого (ведомственного) плана повышения эффективности бюджетных расходов (п.6.11.)</t>
  </si>
  <si>
    <t>1.3.</t>
  </si>
  <si>
    <t>0</t>
  </si>
  <si>
    <t>да</t>
  </si>
  <si>
    <t>нет</t>
  </si>
  <si>
    <t>-</t>
  </si>
  <si>
    <t>1-2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</si>
  <si>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</si>
  <si>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</si>
  <si>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</si>
  <si>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</si>
  <si>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</si>
  <si>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</si>
  <si>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</si>
  <si>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</si>
  <si>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</si>
  <si>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</si>
  <si>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</si>
  <si>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</si>
  <si>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4.1.</t>
  </si>
  <si>
    <t>4.2.</t>
  </si>
  <si>
    <t>Индекс качества</t>
  </si>
  <si>
    <t xml:space="preserve">Казенные </t>
  </si>
  <si>
    <t>пункт</t>
  </si>
  <si>
    <t>максимальное кол-во баллов</t>
  </si>
  <si>
    <t>балл мах.</t>
  </si>
  <si>
    <t>отсутствует</t>
  </si>
  <si>
    <t>Периодичность:  год</t>
  </si>
  <si>
    <t>не предоставлен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</si>
  <si>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</si>
  <si>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</si>
  <si>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</si>
  <si>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</si>
  <si>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</si>
  <si>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</si>
  <si>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</si>
  <si>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</si>
  <si>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</si>
  <si>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</si>
  <si>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</si>
  <si>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Удельный вес администраторов,имеющих индекс качества финансового менеджмента менее 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</si>
</sst>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49" fontId="8" fillId="0" borderId="1" xfId="0" applyNumberFormat="1" applyFont="1" applyBorder="1"/>
    <xf numFmtId="0" fontId="8" fillId="0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/>
    <xf numFmtId="49" fontId="7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" fontId="6" fillId="0" borderId="0" xfId="0" applyNumberFormat="1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6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7" fillId="0" borderId="1" xfId="0" applyFont="1" applyFill="1" applyBorder="1" applyAlignment="1">
      <alignment horizontal="center" vertical="center" wrapText="1"/>
    </xf>
    <xf numFmtId="37" fontId="12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wrapText="1"/>
    </xf>
    <xf numFmtId="0" fontId="10" fillId="0" borderId="9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9"/>
  <sheetViews>
    <sheetView tabSelected="1" zoomScale="75" zoomScaleNormal="75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6" sqref="J6:K6"/>
    </sheetView>
  </sheetViews>
  <sheetFormatPr defaultRowHeight="15" x14ac:dyDescent="0.25"/>
  <cols>
    <col min="1" max="1" width="4.7109375" customWidth="1"/>
    <col min="2" max="2" width="31.28515625" style="1" customWidth="1"/>
    <col min="3" max="3" width="8.140625" customWidth="1"/>
    <col min="4" max="5" width="10.7109375" customWidth="1"/>
    <col min="6" max="6" width="10.140625" customWidth="1"/>
    <col min="7" max="9" width="9.7109375" customWidth="1"/>
    <col min="10" max="10" width="14" customWidth="1"/>
    <col min="11" max="11" width="10.7109375" customWidth="1"/>
    <col min="12" max="12" width="10.140625" customWidth="1"/>
    <col min="13" max="25" width="10.7109375" customWidth="1"/>
    <col min="26" max="30" width="10.7109375" style="48" customWidth="1"/>
    <col min="31" max="31" width="11" style="48" customWidth="1"/>
    <col min="32" max="37" width="9.140625" style="48" customWidth="1"/>
    <col min="38" max="38" width="10.7109375" style="48" customWidth="1"/>
    <col min="39" max="43" width="10" style="48" customWidth="1"/>
    <col min="44" max="44" width="10.85546875" style="48" customWidth="1"/>
    <col min="45" max="47" width="9.42578125" style="48" customWidth="1"/>
    <col min="48" max="48" width="10.28515625" style="48" customWidth="1"/>
    <col min="49" max="49" width="11.140625" style="48" customWidth="1"/>
    <col min="50" max="50" width="12.42578125" style="48" customWidth="1"/>
    <col min="51" max="51" width="9.42578125" style="48" customWidth="1"/>
    <col min="52" max="53" width="9.7109375" style="48" customWidth="1"/>
    <col min="54" max="54" width="13" style="48" customWidth="1"/>
    <col min="55" max="55" width="12.85546875" style="48" customWidth="1"/>
    <col min="56" max="56" width="16.5703125" style="49" customWidth="1"/>
    <col min="57" max="57" width="18.7109375" customWidth="1"/>
  </cols>
  <sheetData>
    <row r="1" spans="1:57" s="23" customFormat="1" ht="18.75" x14ac:dyDescent="0.3">
      <c r="A1" s="22"/>
      <c r="B1" s="69" t="s">
        <v>35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31"/>
      <c r="BD1" s="32"/>
    </row>
    <row r="2" spans="1:57" s="23" customFormat="1" ht="18.75" x14ac:dyDescent="0.3">
      <c r="A2" s="22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31"/>
      <c r="BD2" s="32"/>
    </row>
    <row r="3" spans="1:57" s="23" customFormat="1" ht="18.75" x14ac:dyDescent="0.3">
      <c r="A3" s="22"/>
      <c r="B3" s="24" t="s">
        <v>78</v>
      </c>
      <c r="C3" s="22"/>
      <c r="D3" s="70" t="s">
        <v>36</v>
      </c>
      <c r="E3" s="71"/>
      <c r="F3" s="21"/>
      <c r="G3" s="21"/>
      <c r="H3" s="21"/>
      <c r="I3" s="21"/>
      <c r="J3" s="21"/>
      <c r="K3" s="21"/>
      <c r="L3" s="21"/>
      <c r="M3" s="21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4"/>
      <c r="BC3" s="34"/>
      <c r="BD3" s="35"/>
    </row>
    <row r="4" spans="1:57" s="23" customFormat="1" ht="9" customHeight="1" x14ac:dyDescent="0.3">
      <c r="A4" s="22"/>
      <c r="B4" s="24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2"/>
    </row>
    <row r="5" spans="1:57" s="14" customFormat="1" ht="47.25" customHeight="1" x14ac:dyDescent="0.25">
      <c r="A5" s="54" t="s">
        <v>0</v>
      </c>
      <c r="B5" s="72" t="s">
        <v>17</v>
      </c>
      <c r="C5" s="54" t="s">
        <v>1</v>
      </c>
      <c r="D5" s="64" t="s">
        <v>20</v>
      </c>
      <c r="E5" s="65"/>
      <c r="F5" s="65"/>
      <c r="G5" s="65"/>
      <c r="H5" s="65"/>
      <c r="I5" s="65"/>
      <c r="J5" s="65"/>
      <c r="K5" s="65"/>
      <c r="L5" s="66"/>
      <c r="M5" s="66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  <c r="Z5" s="60" t="s">
        <v>13</v>
      </c>
      <c r="AA5" s="61"/>
      <c r="AB5" s="61"/>
      <c r="AC5" s="61"/>
      <c r="AD5" s="61"/>
      <c r="AE5" s="62"/>
      <c r="AF5" s="80" t="s">
        <v>14</v>
      </c>
      <c r="AG5" s="81"/>
      <c r="AH5" s="81"/>
      <c r="AI5" s="81"/>
      <c r="AJ5" s="81"/>
      <c r="AK5" s="81"/>
      <c r="AL5" s="81"/>
      <c r="AM5" s="81"/>
      <c r="AN5" s="81"/>
      <c r="AO5" s="82"/>
      <c r="AP5" s="60" t="s">
        <v>15</v>
      </c>
      <c r="AQ5" s="81"/>
      <c r="AR5" s="81"/>
      <c r="AS5" s="81"/>
      <c r="AT5" s="81"/>
      <c r="AU5" s="81"/>
      <c r="AV5" s="81"/>
      <c r="AW5" s="82"/>
      <c r="AX5" s="80" t="s">
        <v>16</v>
      </c>
      <c r="AY5" s="81"/>
      <c r="AZ5" s="81"/>
      <c r="BA5" s="82"/>
      <c r="BB5" s="74" t="s">
        <v>11</v>
      </c>
      <c r="BC5" s="75"/>
      <c r="BD5" s="76"/>
      <c r="BE5" s="52" t="s">
        <v>91</v>
      </c>
    </row>
    <row r="6" spans="1:57" s="14" customFormat="1" ht="242.25" customHeight="1" x14ac:dyDescent="0.25">
      <c r="A6" s="55"/>
      <c r="B6" s="73"/>
      <c r="C6" s="55"/>
      <c r="D6" s="58" t="s">
        <v>29</v>
      </c>
      <c r="E6" s="57"/>
      <c r="F6" s="56" t="s">
        <v>30</v>
      </c>
      <c r="G6" s="57"/>
      <c r="H6" s="56" t="s">
        <v>31</v>
      </c>
      <c r="I6" s="57"/>
      <c r="J6" s="56" t="s">
        <v>32</v>
      </c>
      <c r="K6" s="57"/>
      <c r="L6" s="56" t="s">
        <v>33</v>
      </c>
      <c r="M6" s="57"/>
      <c r="N6" s="52" t="s">
        <v>46</v>
      </c>
      <c r="O6" s="63"/>
      <c r="P6" s="52" t="s">
        <v>47</v>
      </c>
      <c r="Q6" s="63"/>
      <c r="R6" s="52" t="s">
        <v>48</v>
      </c>
      <c r="S6" s="63"/>
      <c r="T6" s="52" t="s">
        <v>49</v>
      </c>
      <c r="U6" s="63"/>
      <c r="V6" s="52" t="s">
        <v>50</v>
      </c>
      <c r="W6" s="63"/>
      <c r="X6" s="52" t="s">
        <v>51</v>
      </c>
      <c r="Y6" s="63"/>
      <c r="Z6" s="58" t="s">
        <v>37</v>
      </c>
      <c r="AA6" s="57"/>
      <c r="AB6" s="52" t="s">
        <v>38</v>
      </c>
      <c r="AC6" s="59"/>
      <c r="AD6" s="56" t="s">
        <v>24</v>
      </c>
      <c r="AE6" s="57"/>
      <c r="AF6" s="52" t="s">
        <v>39</v>
      </c>
      <c r="AG6" s="59"/>
      <c r="AH6" s="52" t="s">
        <v>40</v>
      </c>
      <c r="AI6" s="59"/>
      <c r="AJ6" s="52" t="s">
        <v>41</v>
      </c>
      <c r="AK6" s="59"/>
      <c r="AL6" s="56" t="s">
        <v>10</v>
      </c>
      <c r="AM6" s="57"/>
      <c r="AN6" s="56" t="s">
        <v>42</v>
      </c>
      <c r="AO6" s="84"/>
      <c r="AP6" s="56" t="s">
        <v>43</v>
      </c>
      <c r="AQ6" s="57"/>
      <c r="AR6" s="56" t="s">
        <v>25</v>
      </c>
      <c r="AS6" s="57"/>
      <c r="AT6" s="56" t="s">
        <v>44</v>
      </c>
      <c r="AU6" s="84"/>
      <c r="AV6" s="56" t="s">
        <v>45</v>
      </c>
      <c r="AW6" s="84"/>
      <c r="AX6" s="56" t="s">
        <v>34</v>
      </c>
      <c r="AY6" s="57"/>
      <c r="AZ6" s="56" t="s">
        <v>26</v>
      </c>
      <c r="BA6" s="57"/>
      <c r="BB6" s="77"/>
      <c r="BC6" s="78"/>
      <c r="BD6" s="79"/>
      <c r="BE6" s="53"/>
    </row>
    <row r="7" spans="1:57" s="14" customFormat="1" ht="97.5" customHeight="1" x14ac:dyDescent="0.3">
      <c r="A7" s="55"/>
      <c r="B7" s="73"/>
      <c r="C7" s="55"/>
      <c r="D7" s="15" t="s">
        <v>2</v>
      </c>
      <c r="E7" s="16" t="s">
        <v>3</v>
      </c>
      <c r="F7" s="16" t="s">
        <v>2</v>
      </c>
      <c r="G7" s="16" t="s">
        <v>3</v>
      </c>
      <c r="H7" s="16" t="s">
        <v>2</v>
      </c>
      <c r="I7" s="16" t="s">
        <v>3</v>
      </c>
      <c r="J7" s="16" t="s">
        <v>2</v>
      </c>
      <c r="K7" s="16" t="s">
        <v>3</v>
      </c>
      <c r="L7" s="16" t="s">
        <v>2</v>
      </c>
      <c r="M7" s="16" t="s">
        <v>3</v>
      </c>
      <c r="N7" s="16" t="s">
        <v>2</v>
      </c>
      <c r="O7" s="16" t="s">
        <v>3</v>
      </c>
      <c r="P7" s="16" t="s">
        <v>2</v>
      </c>
      <c r="Q7" s="16" t="s">
        <v>3</v>
      </c>
      <c r="R7" s="16" t="s">
        <v>2</v>
      </c>
      <c r="S7" s="16" t="s">
        <v>3</v>
      </c>
      <c r="T7" s="16" t="s">
        <v>2</v>
      </c>
      <c r="U7" s="16" t="s">
        <v>3</v>
      </c>
      <c r="V7" s="16" t="s">
        <v>2</v>
      </c>
      <c r="W7" s="16" t="s">
        <v>3</v>
      </c>
      <c r="X7" s="16" t="s">
        <v>2</v>
      </c>
      <c r="Y7" s="16" t="s">
        <v>3</v>
      </c>
      <c r="Z7" s="29" t="s">
        <v>2</v>
      </c>
      <c r="AA7" s="30" t="s">
        <v>3</v>
      </c>
      <c r="AB7" s="29" t="s">
        <v>2</v>
      </c>
      <c r="AC7" s="30" t="s">
        <v>3</v>
      </c>
      <c r="AD7" s="30" t="s">
        <v>2</v>
      </c>
      <c r="AE7" s="30" t="s">
        <v>3</v>
      </c>
      <c r="AF7" s="30" t="s">
        <v>2</v>
      </c>
      <c r="AG7" s="30" t="s">
        <v>3</v>
      </c>
      <c r="AH7" s="30" t="s">
        <v>2</v>
      </c>
      <c r="AI7" s="30" t="s">
        <v>3</v>
      </c>
      <c r="AJ7" s="30" t="s">
        <v>2</v>
      </c>
      <c r="AK7" s="30" t="s">
        <v>3</v>
      </c>
      <c r="AL7" s="30" t="s">
        <v>2</v>
      </c>
      <c r="AM7" s="30" t="s">
        <v>3</v>
      </c>
      <c r="AN7" s="30" t="s">
        <v>2</v>
      </c>
      <c r="AO7" s="30" t="s">
        <v>3</v>
      </c>
      <c r="AP7" s="30" t="s">
        <v>2</v>
      </c>
      <c r="AQ7" s="30" t="s">
        <v>3</v>
      </c>
      <c r="AR7" s="30" t="s">
        <v>2</v>
      </c>
      <c r="AS7" s="30" t="s">
        <v>3</v>
      </c>
      <c r="AT7" s="30" t="s">
        <v>2</v>
      </c>
      <c r="AU7" s="30" t="s">
        <v>3</v>
      </c>
      <c r="AV7" s="30" t="s">
        <v>2</v>
      </c>
      <c r="AW7" s="30" t="s">
        <v>3</v>
      </c>
      <c r="AX7" s="30" t="s">
        <v>2</v>
      </c>
      <c r="AY7" s="30" t="s">
        <v>3</v>
      </c>
      <c r="AZ7" s="30" t="s">
        <v>2</v>
      </c>
      <c r="BA7" s="30" t="s">
        <v>3</v>
      </c>
      <c r="BB7" s="30" t="s">
        <v>12</v>
      </c>
      <c r="BC7" s="37" t="s">
        <v>28</v>
      </c>
      <c r="BD7" s="38" t="s">
        <v>72</v>
      </c>
      <c r="BE7" s="51">
        <f>((0+3)/9)*100</f>
        <v>33.333333333333329</v>
      </c>
    </row>
    <row r="8" spans="1:57" s="14" customFormat="1" ht="15.75" x14ac:dyDescent="0.25">
      <c r="A8" s="17"/>
      <c r="B8" s="18" t="s">
        <v>4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39"/>
      <c r="BC8" s="39"/>
      <c r="BD8" s="40"/>
    </row>
    <row r="9" spans="1:57" s="13" customFormat="1" ht="55.5" customHeight="1" x14ac:dyDescent="0.25">
      <c r="A9" s="6">
        <v>1</v>
      </c>
      <c r="B9" s="7" t="s">
        <v>23</v>
      </c>
      <c r="C9" s="8" t="s">
        <v>5</v>
      </c>
      <c r="D9" s="25">
        <v>0.95</v>
      </c>
      <c r="E9" s="10">
        <v>10</v>
      </c>
      <c r="F9" s="11">
        <v>14</v>
      </c>
      <c r="G9" s="10">
        <v>6</v>
      </c>
      <c r="H9" s="25">
        <v>0.93</v>
      </c>
      <c r="I9" s="10">
        <v>7</v>
      </c>
      <c r="J9" s="9" t="s">
        <v>77</v>
      </c>
      <c r="K9" s="10">
        <v>10</v>
      </c>
      <c r="L9" s="11">
        <v>1</v>
      </c>
      <c r="M9" s="10">
        <v>5</v>
      </c>
      <c r="N9" s="10">
        <v>100</v>
      </c>
      <c r="O9" s="10">
        <v>3</v>
      </c>
      <c r="P9" s="10">
        <v>100</v>
      </c>
      <c r="Q9" s="10">
        <v>4</v>
      </c>
      <c r="R9" s="10">
        <v>18</v>
      </c>
      <c r="S9" s="10">
        <v>0</v>
      </c>
      <c r="T9" s="10">
        <v>83</v>
      </c>
      <c r="U9" s="10">
        <v>4</v>
      </c>
      <c r="V9" s="10">
        <v>0</v>
      </c>
      <c r="W9" s="10">
        <v>5</v>
      </c>
      <c r="X9" s="50" t="s">
        <v>79</v>
      </c>
      <c r="Y9" s="10">
        <v>0</v>
      </c>
      <c r="Z9" s="10"/>
      <c r="AA9" s="10"/>
      <c r="AB9" s="10"/>
      <c r="AC9" s="10"/>
      <c r="AD9" s="41"/>
      <c r="AE9" s="42"/>
      <c r="AF9" s="42"/>
      <c r="AG9" s="42"/>
      <c r="AH9" s="42"/>
      <c r="AI9" s="42"/>
      <c r="AJ9" s="42"/>
      <c r="AK9" s="42"/>
      <c r="AL9" s="41"/>
      <c r="AM9" s="42"/>
      <c r="AN9" s="42"/>
      <c r="AO9" s="42"/>
      <c r="AP9" s="42"/>
      <c r="AQ9" s="42"/>
      <c r="AR9" s="41"/>
      <c r="AS9" s="10"/>
      <c r="AT9" s="10"/>
      <c r="AU9" s="10"/>
      <c r="AV9" s="10"/>
      <c r="AW9" s="10"/>
      <c r="AX9" s="10"/>
      <c r="AY9" s="10"/>
      <c r="AZ9" s="10"/>
      <c r="BA9" s="10"/>
      <c r="BB9" s="10">
        <f>SUM(E9+G9+I9+K9+M9+O9+Q9+S9+U9+W9+Y9)</f>
        <v>54</v>
      </c>
      <c r="BC9" s="10">
        <v>67</v>
      </c>
      <c r="BD9" s="11">
        <f>(BB9/BC9)*100</f>
        <v>80.597014925373131</v>
      </c>
    </row>
    <row r="10" spans="1:57" s="13" customFormat="1" ht="55.5" customHeight="1" x14ac:dyDescent="0.25">
      <c r="A10" s="6">
        <v>2</v>
      </c>
      <c r="B10" s="7" t="s">
        <v>27</v>
      </c>
      <c r="C10" s="8" t="s">
        <v>6</v>
      </c>
      <c r="D10" s="25">
        <v>0.95</v>
      </c>
      <c r="E10" s="10">
        <v>10</v>
      </c>
      <c r="F10" s="11">
        <v>9</v>
      </c>
      <c r="G10" s="10">
        <v>10</v>
      </c>
      <c r="H10" s="25">
        <v>0.9</v>
      </c>
      <c r="I10" s="10">
        <v>7</v>
      </c>
      <c r="J10" s="9" t="s">
        <v>77</v>
      </c>
      <c r="K10" s="10">
        <v>10</v>
      </c>
      <c r="L10" s="11">
        <v>1</v>
      </c>
      <c r="M10" s="10">
        <v>5</v>
      </c>
      <c r="N10" s="10">
        <v>100</v>
      </c>
      <c r="O10" s="10">
        <v>3</v>
      </c>
      <c r="P10" s="10">
        <v>100</v>
      </c>
      <c r="Q10" s="10">
        <v>4</v>
      </c>
      <c r="R10" s="10">
        <v>0</v>
      </c>
      <c r="S10" s="10">
        <v>5</v>
      </c>
      <c r="T10" s="10">
        <v>0</v>
      </c>
      <c r="U10" s="10">
        <v>5</v>
      </c>
      <c r="V10" s="10">
        <v>0</v>
      </c>
      <c r="W10" s="10">
        <v>5</v>
      </c>
      <c r="X10" s="50" t="s">
        <v>79</v>
      </c>
      <c r="Y10" s="10">
        <v>0</v>
      </c>
      <c r="Z10" s="10"/>
      <c r="AA10" s="10"/>
      <c r="AB10" s="10"/>
      <c r="AC10" s="10"/>
      <c r="AD10" s="10"/>
      <c r="AE10" s="42"/>
      <c r="AF10" s="42"/>
      <c r="AG10" s="42"/>
      <c r="AH10" s="42"/>
      <c r="AI10" s="42"/>
      <c r="AJ10" s="42"/>
      <c r="AK10" s="42"/>
      <c r="AL10" s="9"/>
      <c r="AM10" s="42"/>
      <c r="AN10" s="42"/>
      <c r="AO10" s="42"/>
      <c r="AP10" s="42"/>
      <c r="AQ10" s="42"/>
      <c r="AR10" s="9"/>
      <c r="AS10" s="10"/>
      <c r="AT10" s="10"/>
      <c r="AU10" s="10"/>
      <c r="AV10" s="10"/>
      <c r="AW10" s="10"/>
      <c r="AX10" s="10"/>
      <c r="AY10" s="10"/>
      <c r="AZ10" s="10"/>
      <c r="BA10" s="10"/>
      <c r="BB10" s="10">
        <f>SUM(E10+G10+I10+K10+M10+O10+Q10+S10+U10+W10+Y10)</f>
        <v>64</v>
      </c>
      <c r="BC10" s="10">
        <v>67</v>
      </c>
      <c r="BD10" s="11">
        <f t="shared" ref="BD10:BD12" si="0">(BB10/BC10)*100</f>
        <v>95.522388059701484</v>
      </c>
    </row>
    <row r="11" spans="1:57" s="13" customFormat="1" ht="55.5" customHeight="1" x14ac:dyDescent="0.25">
      <c r="A11" s="6">
        <v>3</v>
      </c>
      <c r="B11" s="7" t="s">
        <v>18</v>
      </c>
      <c r="C11" s="8" t="s">
        <v>5</v>
      </c>
      <c r="D11" s="25">
        <v>0.98</v>
      </c>
      <c r="E11" s="11">
        <v>10</v>
      </c>
      <c r="F11" s="11">
        <v>10</v>
      </c>
      <c r="G11" s="10">
        <v>10</v>
      </c>
      <c r="H11" s="25">
        <v>0.86</v>
      </c>
      <c r="I11" s="10">
        <v>7</v>
      </c>
      <c r="J11" s="9" t="s">
        <v>77</v>
      </c>
      <c r="K11" s="10">
        <v>10</v>
      </c>
      <c r="L11" s="11">
        <v>1</v>
      </c>
      <c r="M11" s="10">
        <v>5</v>
      </c>
      <c r="N11" s="10">
        <v>100</v>
      </c>
      <c r="O11" s="10">
        <v>3</v>
      </c>
      <c r="P11" s="10" t="s">
        <v>56</v>
      </c>
      <c r="Q11" s="10">
        <v>3</v>
      </c>
      <c r="R11" s="10">
        <v>0</v>
      </c>
      <c r="S11" s="10">
        <v>5</v>
      </c>
      <c r="T11" s="10">
        <v>0</v>
      </c>
      <c r="U11" s="10">
        <v>5</v>
      </c>
      <c r="V11" s="10">
        <v>0</v>
      </c>
      <c r="W11" s="10">
        <v>5</v>
      </c>
      <c r="X11" s="50" t="s">
        <v>56</v>
      </c>
      <c r="Y11" s="10">
        <v>0</v>
      </c>
      <c r="Z11" s="10"/>
      <c r="AA11" s="10"/>
      <c r="AB11" s="10"/>
      <c r="AC11" s="10"/>
      <c r="AD11" s="10"/>
      <c r="AE11" s="42"/>
      <c r="AF11" s="42"/>
      <c r="AG11" s="42"/>
      <c r="AH11" s="42"/>
      <c r="AI11" s="42"/>
      <c r="AJ11" s="42"/>
      <c r="AK11" s="42"/>
      <c r="AL11" s="9"/>
      <c r="AM11" s="42"/>
      <c r="AN11" s="42"/>
      <c r="AO11" s="42"/>
      <c r="AP11" s="42"/>
      <c r="AQ11" s="42"/>
      <c r="AR11" s="9"/>
      <c r="AS11" s="10"/>
      <c r="AT11" s="10"/>
      <c r="AU11" s="10"/>
      <c r="AV11" s="10"/>
      <c r="AW11" s="10"/>
      <c r="AX11" s="10"/>
      <c r="AY11" s="10"/>
      <c r="AZ11" s="10"/>
      <c r="BA11" s="10"/>
      <c r="BB11" s="10">
        <f t="shared" ref="BB11:BB12" si="1">SUM(E11+G11+I11+K11+M11+O11+Q11+S11+U11+W11+Y11)</f>
        <v>63</v>
      </c>
      <c r="BC11" s="10">
        <v>67</v>
      </c>
      <c r="BD11" s="11">
        <f t="shared" si="0"/>
        <v>94.029850746268664</v>
      </c>
    </row>
    <row r="12" spans="1:57" s="13" customFormat="1" ht="55.5" customHeight="1" x14ac:dyDescent="0.25">
      <c r="A12" s="6">
        <v>4</v>
      </c>
      <c r="B12" s="7" t="s">
        <v>19</v>
      </c>
      <c r="C12" s="8" t="s">
        <v>6</v>
      </c>
      <c r="D12" s="25">
        <v>0.93</v>
      </c>
      <c r="E12" s="10">
        <v>6</v>
      </c>
      <c r="F12" s="11">
        <v>10</v>
      </c>
      <c r="G12" s="10">
        <v>10</v>
      </c>
      <c r="H12" s="25">
        <v>0.87</v>
      </c>
      <c r="I12" s="10">
        <v>7</v>
      </c>
      <c r="J12" s="9" t="s">
        <v>77</v>
      </c>
      <c r="K12" s="10">
        <v>10</v>
      </c>
      <c r="L12" s="11">
        <v>1</v>
      </c>
      <c r="M12" s="10">
        <v>5</v>
      </c>
      <c r="N12" s="10">
        <v>100</v>
      </c>
      <c r="O12" s="10">
        <v>3</v>
      </c>
      <c r="P12" s="10">
        <v>100</v>
      </c>
      <c r="Q12" s="10">
        <v>4</v>
      </c>
      <c r="R12" s="10">
        <v>0</v>
      </c>
      <c r="S12" s="10">
        <v>5</v>
      </c>
      <c r="T12" s="10">
        <v>0</v>
      </c>
      <c r="U12" s="10">
        <v>5</v>
      </c>
      <c r="V12" s="10">
        <v>0</v>
      </c>
      <c r="W12" s="10">
        <v>5</v>
      </c>
      <c r="X12" s="50" t="s">
        <v>79</v>
      </c>
      <c r="Y12" s="10">
        <v>0</v>
      </c>
      <c r="Z12" s="10"/>
      <c r="AA12" s="10"/>
      <c r="AB12" s="10"/>
      <c r="AC12" s="10"/>
      <c r="AD12" s="10"/>
      <c r="AE12" s="42"/>
      <c r="AF12" s="42"/>
      <c r="AG12" s="42"/>
      <c r="AH12" s="42"/>
      <c r="AI12" s="42"/>
      <c r="AJ12" s="42"/>
      <c r="AK12" s="42"/>
      <c r="AL12" s="9"/>
      <c r="AM12" s="42"/>
      <c r="AN12" s="42"/>
      <c r="AO12" s="42"/>
      <c r="AP12" s="42"/>
      <c r="AQ12" s="42"/>
      <c r="AR12" s="9"/>
      <c r="AS12" s="10"/>
      <c r="AT12" s="10"/>
      <c r="AU12" s="10"/>
      <c r="AV12" s="10"/>
      <c r="AW12" s="10"/>
      <c r="AX12" s="10"/>
      <c r="AY12" s="10"/>
      <c r="AZ12" s="10"/>
      <c r="BA12" s="10"/>
      <c r="BB12" s="10">
        <f t="shared" si="1"/>
        <v>60</v>
      </c>
      <c r="BC12" s="10">
        <v>67</v>
      </c>
      <c r="BD12" s="11">
        <f t="shared" si="0"/>
        <v>89.552238805970148</v>
      </c>
    </row>
    <row r="13" spans="1:57" x14ac:dyDescent="0.25">
      <c r="A13" s="3"/>
      <c r="B13" s="2" t="s">
        <v>7</v>
      </c>
      <c r="C13" s="4"/>
      <c r="D13" s="5"/>
      <c r="E13" s="3"/>
      <c r="F13" s="5"/>
      <c r="G13" s="3"/>
      <c r="H13" s="3"/>
      <c r="I13" s="3"/>
      <c r="J13" s="5"/>
      <c r="K13" s="3"/>
      <c r="L13" s="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3"/>
      <c r="AA13" s="43"/>
      <c r="AB13" s="43"/>
      <c r="AC13" s="43"/>
      <c r="AD13" s="43"/>
      <c r="AE13" s="44"/>
      <c r="AF13" s="44"/>
      <c r="AG13" s="44"/>
      <c r="AH13" s="44"/>
      <c r="AI13" s="44"/>
      <c r="AJ13" s="44"/>
      <c r="AK13" s="44"/>
      <c r="AL13" s="45"/>
      <c r="AM13" s="44"/>
      <c r="AN13" s="44"/>
      <c r="AO13" s="44"/>
      <c r="AP13" s="44"/>
      <c r="AQ13" s="44"/>
      <c r="AR13" s="45"/>
      <c r="AS13" s="43"/>
      <c r="AT13" s="43"/>
      <c r="AU13" s="43"/>
      <c r="AV13" s="43"/>
      <c r="AW13" s="43"/>
      <c r="AX13" s="43"/>
      <c r="AY13" s="43"/>
      <c r="AZ13" s="43"/>
      <c r="BA13" s="43"/>
      <c r="BB13" s="46"/>
      <c r="BC13" s="46"/>
      <c r="BD13" s="46"/>
    </row>
    <row r="14" spans="1:57" s="13" customFormat="1" ht="47.25" customHeight="1" x14ac:dyDescent="0.25">
      <c r="A14" s="6">
        <v>1</v>
      </c>
      <c r="B14" s="7" t="s">
        <v>21</v>
      </c>
      <c r="C14" s="8" t="s">
        <v>6</v>
      </c>
      <c r="D14" s="12"/>
      <c r="E14" s="6"/>
      <c r="F14" s="12"/>
      <c r="G14" s="6"/>
      <c r="H14" s="6"/>
      <c r="I14" s="6"/>
      <c r="J14" s="12"/>
      <c r="K14" s="6"/>
      <c r="L14" s="1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10">
        <v>0</v>
      </c>
      <c r="AA14" s="10">
        <v>5</v>
      </c>
      <c r="AB14" s="10">
        <v>0</v>
      </c>
      <c r="AC14" s="10">
        <v>5</v>
      </c>
      <c r="AD14" s="25">
        <v>0.8</v>
      </c>
      <c r="AE14" s="42">
        <v>4</v>
      </c>
      <c r="AF14" s="42">
        <v>87</v>
      </c>
      <c r="AG14" s="42">
        <v>6</v>
      </c>
      <c r="AH14" s="42">
        <v>83</v>
      </c>
      <c r="AI14" s="42">
        <v>0</v>
      </c>
      <c r="AJ14" s="42">
        <v>78</v>
      </c>
      <c r="AK14" s="42">
        <v>7</v>
      </c>
      <c r="AL14" s="25">
        <v>0.87</v>
      </c>
      <c r="AM14" s="42">
        <v>7</v>
      </c>
      <c r="AN14" s="42">
        <v>0</v>
      </c>
      <c r="AO14" s="42">
        <v>5</v>
      </c>
      <c r="AP14" s="47" t="s">
        <v>57</v>
      </c>
      <c r="AQ14" s="42">
        <v>5</v>
      </c>
      <c r="AR14" s="47" t="s">
        <v>53</v>
      </c>
      <c r="AS14" s="10">
        <v>5</v>
      </c>
      <c r="AT14" s="10">
        <v>12.5</v>
      </c>
      <c r="AU14" s="10">
        <v>0</v>
      </c>
      <c r="AV14" s="10" t="s">
        <v>54</v>
      </c>
      <c r="AW14" s="10">
        <v>5</v>
      </c>
      <c r="AX14" s="10" t="s">
        <v>55</v>
      </c>
      <c r="AY14" s="10">
        <v>10</v>
      </c>
      <c r="AZ14" s="11">
        <v>1</v>
      </c>
      <c r="BA14" s="11">
        <v>5</v>
      </c>
      <c r="BB14" s="11">
        <f>SUM(BA14+AY14+AW14+AU14+AS14+AQ14+AO14+AM14+AK14+AI14+AG14+AE14+AC14+AA14)</f>
        <v>69</v>
      </c>
      <c r="BC14" s="10">
        <v>120</v>
      </c>
      <c r="BD14" s="11">
        <f>(BB14/BC14)*100</f>
        <v>57.499999999999993</v>
      </c>
    </row>
    <row r="15" spans="1:57" s="13" customFormat="1" ht="47.25" customHeight="1" x14ac:dyDescent="0.25">
      <c r="A15" s="6">
        <v>2</v>
      </c>
      <c r="B15" s="7" t="s">
        <v>22</v>
      </c>
      <c r="C15" s="8" t="s">
        <v>6</v>
      </c>
      <c r="D15" s="12"/>
      <c r="E15" s="6"/>
      <c r="F15" s="12"/>
      <c r="G15" s="6"/>
      <c r="H15" s="6"/>
      <c r="I15" s="6"/>
      <c r="J15" s="12"/>
      <c r="K15" s="6"/>
      <c r="L15" s="1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10">
        <v>0</v>
      </c>
      <c r="AA15" s="10">
        <v>5</v>
      </c>
      <c r="AB15" s="10">
        <v>0</v>
      </c>
      <c r="AC15" s="10">
        <v>5</v>
      </c>
      <c r="AD15" s="25">
        <v>0.99</v>
      </c>
      <c r="AE15" s="42">
        <v>10</v>
      </c>
      <c r="AF15" s="42">
        <v>100</v>
      </c>
      <c r="AG15" s="42">
        <v>10</v>
      </c>
      <c r="AH15" s="42">
        <v>36</v>
      </c>
      <c r="AI15" s="42">
        <v>5</v>
      </c>
      <c r="AJ15" s="42">
        <v>100</v>
      </c>
      <c r="AK15" s="42">
        <v>10</v>
      </c>
      <c r="AL15" s="25">
        <v>0.97</v>
      </c>
      <c r="AM15" s="42">
        <v>7</v>
      </c>
      <c r="AN15" s="42">
        <v>0</v>
      </c>
      <c r="AO15" s="42">
        <v>5</v>
      </c>
      <c r="AP15" s="47" t="s">
        <v>57</v>
      </c>
      <c r="AQ15" s="42">
        <v>5</v>
      </c>
      <c r="AR15" s="47" t="s">
        <v>53</v>
      </c>
      <c r="AS15" s="10">
        <v>5</v>
      </c>
      <c r="AT15" s="10">
        <v>0.9</v>
      </c>
      <c r="AU15" s="10">
        <v>10</v>
      </c>
      <c r="AV15" s="10" t="s">
        <v>55</v>
      </c>
      <c r="AW15" s="10">
        <v>0</v>
      </c>
      <c r="AX15" s="10" t="s">
        <v>55</v>
      </c>
      <c r="AY15" s="10">
        <v>10</v>
      </c>
      <c r="AZ15" s="11">
        <v>1</v>
      </c>
      <c r="BA15" s="11">
        <v>5</v>
      </c>
      <c r="BB15" s="11">
        <f>SUM(BA15+AY15+AW15+AU15+AS15+AQ15+AO15+AM15+AK15+AI15+AG15+AE15+AC15+AA15)</f>
        <v>92</v>
      </c>
      <c r="BC15" s="10">
        <v>120</v>
      </c>
      <c r="BD15" s="11">
        <f t="shared" ref="BD15:BD18" si="2">(BB15/BC15)*100</f>
        <v>76.666666666666671</v>
      </c>
    </row>
    <row r="16" spans="1:57" s="13" customFormat="1" ht="47.25" customHeight="1" x14ac:dyDescent="0.25">
      <c r="A16" s="6">
        <v>3</v>
      </c>
      <c r="B16" s="7" t="s">
        <v>23</v>
      </c>
      <c r="C16" s="8" t="s">
        <v>5</v>
      </c>
      <c r="D16" s="12"/>
      <c r="E16" s="6"/>
      <c r="F16" s="12"/>
      <c r="G16" s="6"/>
      <c r="H16" s="6"/>
      <c r="I16" s="6"/>
      <c r="J16" s="12"/>
      <c r="K16" s="6"/>
      <c r="L16" s="1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10">
        <v>0</v>
      </c>
      <c r="AA16" s="10">
        <v>5</v>
      </c>
      <c r="AB16" s="10">
        <v>0</v>
      </c>
      <c r="AC16" s="10">
        <v>5</v>
      </c>
      <c r="AD16" s="25">
        <v>0.83</v>
      </c>
      <c r="AE16" s="42">
        <v>4</v>
      </c>
      <c r="AF16" s="42">
        <v>87</v>
      </c>
      <c r="AG16" s="42">
        <v>6</v>
      </c>
      <c r="AH16" s="42">
        <v>52</v>
      </c>
      <c r="AI16" s="42">
        <v>0</v>
      </c>
      <c r="AJ16" s="42">
        <v>97</v>
      </c>
      <c r="AK16" s="42">
        <v>10</v>
      </c>
      <c r="AL16" s="25">
        <v>0.85</v>
      </c>
      <c r="AM16" s="42">
        <v>7</v>
      </c>
      <c r="AN16" s="42">
        <v>0</v>
      </c>
      <c r="AO16" s="42">
        <v>5</v>
      </c>
      <c r="AP16" s="47" t="s">
        <v>57</v>
      </c>
      <c r="AQ16" s="42">
        <v>5</v>
      </c>
      <c r="AR16" s="47" t="s">
        <v>53</v>
      </c>
      <c r="AS16" s="10">
        <v>5</v>
      </c>
      <c r="AT16" s="10">
        <v>0.6</v>
      </c>
      <c r="AU16" s="10">
        <v>10</v>
      </c>
      <c r="AV16" s="10" t="s">
        <v>54</v>
      </c>
      <c r="AW16" s="10">
        <v>5</v>
      </c>
      <c r="AX16" s="10" t="s">
        <v>55</v>
      </c>
      <c r="AY16" s="10">
        <v>10</v>
      </c>
      <c r="AZ16" s="11">
        <v>1</v>
      </c>
      <c r="BA16" s="11">
        <v>5</v>
      </c>
      <c r="BB16" s="11">
        <f>SUM(BA16+AY16+AW16+AU16+AS16+AQ16+AO16+AM16+AK16+AI16+AG16+AE16+AC16+AA16)</f>
        <v>82</v>
      </c>
      <c r="BC16" s="10">
        <v>120</v>
      </c>
      <c r="BD16" s="11">
        <f t="shared" si="2"/>
        <v>68.333333333333329</v>
      </c>
    </row>
    <row r="17" spans="1:56" s="13" customFormat="1" ht="47.25" customHeight="1" x14ac:dyDescent="0.25">
      <c r="A17" s="6">
        <v>4</v>
      </c>
      <c r="B17" s="7" t="s">
        <v>8</v>
      </c>
      <c r="C17" s="8" t="s">
        <v>6</v>
      </c>
      <c r="D17" s="12"/>
      <c r="E17" s="6"/>
      <c r="F17" s="12"/>
      <c r="G17" s="6"/>
      <c r="H17" s="6"/>
      <c r="I17" s="6"/>
      <c r="J17" s="12"/>
      <c r="K17" s="6"/>
      <c r="L17" s="1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10">
        <v>0</v>
      </c>
      <c r="AA17" s="10">
        <v>5</v>
      </c>
      <c r="AB17" s="10">
        <v>0</v>
      </c>
      <c r="AC17" s="10">
        <v>5</v>
      </c>
      <c r="AD17" s="25">
        <v>0.87</v>
      </c>
      <c r="AE17" s="42">
        <v>8</v>
      </c>
      <c r="AF17" s="42">
        <v>97</v>
      </c>
      <c r="AG17" s="42">
        <v>10</v>
      </c>
      <c r="AH17" s="42">
        <v>17</v>
      </c>
      <c r="AI17" s="42">
        <v>10</v>
      </c>
      <c r="AJ17" s="42">
        <v>95</v>
      </c>
      <c r="AK17" s="42">
        <v>10</v>
      </c>
      <c r="AL17" s="25">
        <v>0.91</v>
      </c>
      <c r="AM17" s="42">
        <v>7</v>
      </c>
      <c r="AN17" s="42">
        <v>0</v>
      </c>
      <c r="AO17" s="42">
        <v>5</v>
      </c>
      <c r="AP17" s="47" t="s">
        <v>56</v>
      </c>
      <c r="AQ17" s="42">
        <v>3</v>
      </c>
      <c r="AR17" s="47" t="s">
        <v>53</v>
      </c>
      <c r="AS17" s="10">
        <v>5</v>
      </c>
      <c r="AT17" s="10" t="s">
        <v>56</v>
      </c>
      <c r="AU17" s="10">
        <v>4</v>
      </c>
      <c r="AV17" s="10" t="s">
        <v>54</v>
      </c>
      <c r="AW17" s="10">
        <v>5</v>
      </c>
      <c r="AX17" s="10" t="s">
        <v>55</v>
      </c>
      <c r="AY17" s="10">
        <v>10</v>
      </c>
      <c r="AZ17" s="11">
        <v>1</v>
      </c>
      <c r="BA17" s="11">
        <v>5</v>
      </c>
      <c r="BB17" s="11">
        <f>SUM(BA17+AY17+AW17+AU17+AS17+AQ17+AO17+AM17+AK17+AI17+AG17+AE17+AC17+AA17)</f>
        <v>92</v>
      </c>
      <c r="BC17" s="10">
        <v>120</v>
      </c>
      <c r="BD17" s="11">
        <f t="shared" si="2"/>
        <v>76.666666666666671</v>
      </c>
    </row>
    <row r="18" spans="1:56" s="13" customFormat="1" ht="47.25" customHeight="1" x14ac:dyDescent="0.25">
      <c r="A18" s="6">
        <v>5</v>
      </c>
      <c r="B18" s="7" t="s">
        <v>9</v>
      </c>
      <c r="C18" s="8" t="s">
        <v>6</v>
      </c>
      <c r="D18" s="12"/>
      <c r="E18" s="6"/>
      <c r="F18" s="12"/>
      <c r="G18" s="6"/>
      <c r="H18" s="6"/>
      <c r="I18" s="6"/>
      <c r="J18" s="12"/>
      <c r="K18" s="6"/>
      <c r="L18" s="1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10">
        <v>0</v>
      </c>
      <c r="AA18" s="10">
        <v>5</v>
      </c>
      <c r="AB18" s="10">
        <v>0</v>
      </c>
      <c r="AC18" s="10">
        <v>5</v>
      </c>
      <c r="AD18" s="25">
        <v>0.79</v>
      </c>
      <c r="AE18" s="42">
        <v>4</v>
      </c>
      <c r="AF18" s="42">
        <v>98</v>
      </c>
      <c r="AG18" s="42">
        <v>10</v>
      </c>
      <c r="AH18" s="42">
        <v>20</v>
      </c>
      <c r="AI18" s="42">
        <v>10</v>
      </c>
      <c r="AJ18" s="42">
        <v>98</v>
      </c>
      <c r="AK18" s="42">
        <v>10</v>
      </c>
      <c r="AL18" s="25">
        <v>0.9</v>
      </c>
      <c r="AM18" s="42">
        <v>7</v>
      </c>
      <c r="AN18" s="42">
        <v>0</v>
      </c>
      <c r="AO18" s="42">
        <v>5</v>
      </c>
      <c r="AP18" s="47" t="s">
        <v>56</v>
      </c>
      <c r="AQ18" s="42">
        <v>3</v>
      </c>
      <c r="AR18" s="47" t="s">
        <v>53</v>
      </c>
      <c r="AS18" s="10">
        <v>5</v>
      </c>
      <c r="AT18" s="10" t="s">
        <v>56</v>
      </c>
      <c r="AU18" s="10">
        <v>4</v>
      </c>
      <c r="AV18" s="10" t="s">
        <v>54</v>
      </c>
      <c r="AW18" s="10">
        <v>5</v>
      </c>
      <c r="AX18" s="10" t="s">
        <v>55</v>
      </c>
      <c r="AY18" s="10">
        <v>10</v>
      </c>
      <c r="AZ18" s="11">
        <v>1</v>
      </c>
      <c r="BA18" s="11">
        <v>5</v>
      </c>
      <c r="BB18" s="11">
        <f>SUM(BA18+AY18+AW18+AU18+AS18+AQ18+AO18+AM18+AK18+AI18+AG18+AE18+AC18+AA18)</f>
        <v>88</v>
      </c>
      <c r="BC18" s="10">
        <v>120</v>
      </c>
      <c r="BD18" s="11">
        <f t="shared" si="2"/>
        <v>73.333333333333329</v>
      </c>
    </row>
    <row r="20" spans="1:56" x14ac:dyDescent="0.25">
      <c r="C20" s="28" t="s">
        <v>74</v>
      </c>
      <c r="D20" t="s">
        <v>76</v>
      </c>
    </row>
    <row r="21" spans="1:56" x14ac:dyDescent="0.25">
      <c r="B21" s="83" t="s">
        <v>73</v>
      </c>
      <c r="C21" s="27" t="s">
        <v>58</v>
      </c>
      <c r="D21">
        <v>5</v>
      </c>
    </row>
    <row r="22" spans="1:56" x14ac:dyDescent="0.25">
      <c r="B22" s="83"/>
      <c r="C22" s="27" t="s">
        <v>59</v>
      </c>
      <c r="D22">
        <v>5</v>
      </c>
    </row>
    <row r="23" spans="1:56" x14ac:dyDescent="0.25">
      <c r="B23" s="83"/>
      <c r="C23" t="s">
        <v>52</v>
      </c>
      <c r="D23">
        <v>10</v>
      </c>
    </row>
    <row r="24" spans="1:56" x14ac:dyDescent="0.25">
      <c r="B24" s="83"/>
      <c r="C24" t="s">
        <v>60</v>
      </c>
      <c r="D24">
        <v>10</v>
      </c>
    </row>
    <row r="25" spans="1:56" x14ac:dyDescent="0.25">
      <c r="B25" s="83"/>
      <c r="C25" t="s">
        <v>61</v>
      </c>
      <c r="D25">
        <v>10</v>
      </c>
    </row>
    <row r="26" spans="1:56" x14ac:dyDescent="0.25">
      <c r="B26" s="83"/>
      <c r="C26" t="s">
        <v>62</v>
      </c>
      <c r="D26">
        <v>10</v>
      </c>
    </row>
    <row r="27" spans="1:56" x14ac:dyDescent="0.25">
      <c r="B27" s="83"/>
      <c r="C27" t="s">
        <v>63</v>
      </c>
      <c r="D27">
        <v>10</v>
      </c>
    </row>
    <row r="28" spans="1:56" x14ac:dyDescent="0.25">
      <c r="B28" s="83"/>
      <c r="C28" t="s">
        <v>64</v>
      </c>
      <c r="D28">
        <v>10</v>
      </c>
    </row>
    <row r="29" spans="1:56" x14ac:dyDescent="0.25">
      <c r="B29" s="83"/>
      <c r="C29" t="s">
        <v>65</v>
      </c>
      <c r="D29">
        <v>5</v>
      </c>
    </row>
    <row r="30" spans="1:56" x14ac:dyDescent="0.25">
      <c r="B30" s="83"/>
      <c r="C30" t="s">
        <v>66</v>
      </c>
      <c r="D30">
        <v>10</v>
      </c>
    </row>
    <row r="31" spans="1:56" x14ac:dyDescent="0.25">
      <c r="B31" s="83"/>
      <c r="C31" t="s">
        <v>67</v>
      </c>
      <c r="D31">
        <v>5</v>
      </c>
    </row>
    <row r="32" spans="1:56" x14ac:dyDescent="0.25">
      <c r="B32" s="83"/>
      <c r="C32" t="s">
        <v>68</v>
      </c>
      <c r="D32">
        <v>10</v>
      </c>
    </row>
    <row r="33" spans="2:4" x14ac:dyDescent="0.25">
      <c r="B33" s="83"/>
      <c r="C33" t="s">
        <v>69</v>
      </c>
      <c r="D33">
        <v>5</v>
      </c>
    </row>
    <row r="34" spans="2:4" x14ac:dyDescent="0.25">
      <c r="B34" s="83"/>
      <c r="C34" t="s">
        <v>70</v>
      </c>
      <c r="D34">
        <v>10</v>
      </c>
    </row>
    <row r="35" spans="2:4" x14ac:dyDescent="0.25">
      <c r="B35" s="83"/>
      <c r="C35" t="s">
        <v>71</v>
      </c>
      <c r="D35">
        <v>5</v>
      </c>
    </row>
    <row r="36" spans="2:4" x14ac:dyDescent="0.25">
      <c r="B36" s="1" t="s">
        <v>75</v>
      </c>
      <c r="D36">
        <f>SUM(D21:D35)</f>
        <v>120</v>
      </c>
    </row>
    <row r="38" spans="2:4" x14ac:dyDescent="0.25">
      <c r="C38" t="s">
        <v>80</v>
      </c>
      <c r="D38">
        <v>10</v>
      </c>
    </row>
    <row r="39" spans="2:4" x14ac:dyDescent="0.25">
      <c r="C39" s="27" t="s">
        <v>81</v>
      </c>
      <c r="D39">
        <v>10</v>
      </c>
    </row>
    <row r="40" spans="2:4" x14ac:dyDescent="0.25">
      <c r="C40" t="s">
        <v>82</v>
      </c>
      <c r="D40">
        <v>10</v>
      </c>
    </row>
    <row r="41" spans="2:4" x14ac:dyDescent="0.25">
      <c r="C41" t="s">
        <v>83</v>
      </c>
      <c r="D41">
        <v>10</v>
      </c>
    </row>
    <row r="42" spans="2:4" x14ac:dyDescent="0.25">
      <c r="C42" t="s">
        <v>84</v>
      </c>
      <c r="D42">
        <v>5</v>
      </c>
    </row>
    <row r="43" spans="2:4" x14ac:dyDescent="0.25">
      <c r="C43" t="s">
        <v>85</v>
      </c>
      <c r="D43">
        <v>3</v>
      </c>
    </row>
    <row r="44" spans="2:4" x14ac:dyDescent="0.25">
      <c r="C44" t="s">
        <v>86</v>
      </c>
      <c r="D44">
        <v>4</v>
      </c>
    </row>
    <row r="45" spans="2:4" x14ac:dyDescent="0.25">
      <c r="C45" t="s">
        <v>87</v>
      </c>
      <c r="D45">
        <v>5</v>
      </c>
    </row>
    <row r="46" spans="2:4" x14ac:dyDescent="0.25">
      <c r="C46" t="s">
        <v>88</v>
      </c>
      <c r="D46">
        <v>5</v>
      </c>
    </row>
    <row r="47" spans="2:4" x14ac:dyDescent="0.25">
      <c r="C47" s="27" t="s">
        <v>89</v>
      </c>
      <c r="D47">
        <v>5</v>
      </c>
    </row>
    <row r="48" spans="2:4" x14ac:dyDescent="0.25">
      <c r="C48" s="27" t="s">
        <v>90</v>
      </c>
      <c r="D48">
        <v>0</v>
      </c>
    </row>
    <row r="49" spans="4:4" x14ac:dyDescent="0.25">
      <c r="D49">
        <f>SUM(D38:D48)</f>
        <v>67</v>
      </c>
    </row>
  </sheetData>
  <mergeCells count="38">
    <mergeCell ref="B21:B35"/>
    <mergeCell ref="AV6:AW6"/>
    <mergeCell ref="AP5:AW5"/>
    <mergeCell ref="AN6:AO6"/>
    <mergeCell ref="AP6:AQ6"/>
    <mergeCell ref="AT6:AU6"/>
    <mergeCell ref="AJ6:AK6"/>
    <mergeCell ref="AF5:AO5"/>
    <mergeCell ref="B1:BB2"/>
    <mergeCell ref="D3:E3"/>
    <mergeCell ref="D6:E6"/>
    <mergeCell ref="J6:K6"/>
    <mergeCell ref="AD6:AE6"/>
    <mergeCell ref="AL6:AM6"/>
    <mergeCell ref="AX6:AY6"/>
    <mergeCell ref="B5:B7"/>
    <mergeCell ref="C5:C7"/>
    <mergeCell ref="AR6:AS6"/>
    <mergeCell ref="BB5:BD6"/>
    <mergeCell ref="F6:G6"/>
    <mergeCell ref="AZ6:BA6"/>
    <mergeCell ref="AX5:BA5"/>
    <mergeCell ref="AF6:AG6"/>
    <mergeCell ref="AH6:AI6"/>
    <mergeCell ref="BE5:BE6"/>
    <mergeCell ref="A5:A7"/>
    <mergeCell ref="H6:I6"/>
    <mergeCell ref="L6:M6"/>
    <mergeCell ref="Z6:AA6"/>
    <mergeCell ref="AB6:AC6"/>
    <mergeCell ref="Z5:AE5"/>
    <mergeCell ref="V6:W6"/>
    <mergeCell ref="X6:Y6"/>
    <mergeCell ref="D5:Y5"/>
    <mergeCell ref="N6:O6"/>
    <mergeCell ref="P6:Q6"/>
    <mergeCell ref="R6:S6"/>
    <mergeCell ref="T6:U6"/>
  </mergeCells>
  <pageMargins left="0.62992125984251968" right="0.19685039370078741" top="0.59055118110236227" bottom="0.19685039370078741" header="0.23622047244094491" footer="0.51181102362204722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Generalova</dc:creator>
  <cp:lastModifiedBy>guseva</cp:lastModifiedBy>
  <cp:lastPrinted>2021-03-31T10:16:40Z</cp:lastPrinted>
  <dcterms:created xsi:type="dcterms:W3CDTF">2012-05-02T11:26:47Z</dcterms:created>
  <dcterms:modified xsi:type="dcterms:W3CDTF">2021-03-31T10:19:54Z</dcterms:modified>
</cp:coreProperties>
</file>