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75" windowWidth="18960" windowHeight="10350"/>
  </bookViews>
  <sheets>
    <sheet name="отчет" sheetId="3" r:id="rId1"/>
  </sheets>
  <definedNames>
    <definedName name="_xlnm.Print_Area" localSheetId="0">отчет!$A$1:$CG$17</definedName>
  </definedNames>
  <calcPr calcId="145621"/>
</workbook>
</file>

<file path=xl/calcChain.xml><?xml version="1.0" encoding="utf-8"?>
<calcChain xmlns="http://schemas.openxmlformats.org/spreadsheetml/2006/main">
  <c r="CD15" i="3" l="1"/>
  <c r="CD13" i="3" l="1"/>
  <c r="CD14" i="3"/>
  <c r="CD16" i="3"/>
  <c r="CD17" i="3"/>
  <c r="AT18" i="3" l="1"/>
  <c r="CG7" i="3" l="1"/>
  <c r="CD9" i="3" l="1"/>
  <c r="CF9" i="3" s="1"/>
  <c r="CD10" i="3" l="1"/>
  <c r="CF10" i="3" s="1"/>
  <c r="CD11" i="3"/>
  <c r="CF11" i="3" s="1"/>
  <c r="CF14" i="3" l="1"/>
  <c r="CF15" i="3"/>
  <c r="CF16" i="3"/>
  <c r="CF17" i="3"/>
  <c r="CF13" i="3"/>
</calcChain>
</file>

<file path=xl/sharedStrings.xml><?xml version="1.0" encoding="utf-8"?>
<sst xmlns="http://schemas.openxmlformats.org/spreadsheetml/2006/main" count="163" uniqueCount="64">
  <si>
    <t>№</t>
  </si>
  <si>
    <t>КВСР</t>
  </si>
  <si>
    <t>значение показателя</t>
  </si>
  <si>
    <t>количество баллов</t>
  </si>
  <si>
    <t>Группа 1</t>
  </si>
  <si>
    <t>002</t>
  </si>
  <si>
    <t>487</t>
  </si>
  <si>
    <t>Группа 2</t>
  </si>
  <si>
    <t>Территориальное управление 1</t>
  </si>
  <si>
    <t>Территориальное управление 2</t>
  </si>
  <si>
    <t>Уровень подготовки платежных документов в отчетном периоде 
(2.5.)</t>
  </si>
  <si>
    <t>ИТОГО по администратору средств бюджета г.о.г.Кулебаки</t>
  </si>
  <si>
    <t>количество баллов/
рейтинг</t>
  </si>
  <si>
    <t>Финансовое планирование</t>
  </si>
  <si>
    <t>Исполнение бюджета в части расходов</t>
  </si>
  <si>
    <t>Исполнение бюджета в части доходов</t>
  </si>
  <si>
    <t>Учет и отчетность</t>
  </si>
  <si>
    <t>Наименование администратора средств бюджета городского округа город Кулебаки</t>
  </si>
  <si>
    <t xml:space="preserve">МБУ "ФОК в г. Кулебаки" </t>
  </si>
  <si>
    <t>Бюджетные и автономные учреждения. Совершенствование форм и качества оказания муниципальных услуг.</t>
  </si>
  <si>
    <t>Администрация г.о.г.Кулебаки, Совет депутатов, МКУ ХЭУ</t>
  </si>
  <si>
    <t>Финансовое управление администрации г.о.г.Кулебаки</t>
  </si>
  <si>
    <t>Управление образования администрации г.о.г.Кулебаки</t>
  </si>
  <si>
    <t>Сумма внесенных положительных изменений в бюджетную роспись в отчетном периоде в связи с передвижками между кодами бюджетной классификации 
(п.1.3.)</t>
  </si>
  <si>
    <t xml:space="preserve"> Полнота зачисления платежей в бюджет по администратору доходов бюджета городского округа город Кулебаки, объем невыясненных поступлений в отчетном периоде (п.3.2.)</t>
  </si>
  <si>
    <t xml:space="preserve">Качество подготовки бухгалтерской отчетности
(п.4.2.) </t>
  </si>
  <si>
    <t>max возможная сумма баллов</t>
  </si>
  <si>
    <t>Уровень использования субсидий бюджетными и автономными учреждениями, предоставленных на выполнение муниципальных заданий за отчетный период 
(п.6.1.)</t>
  </si>
  <si>
    <t>Количество вновь составленных планов финансово-хозяйственной деятельности в течение отчетного периода в связи с передвижками между кодами бюджетной классификации
(п.6.2.)</t>
  </si>
  <si>
    <t xml:space="preserve"> Уровень подготовки платежных документов бюджетными и автономными учреждениями
(п.6.3)</t>
  </si>
  <si>
    <t xml:space="preserve"> Наличие просроченной кредиторской задолженности по бюджетным и автономным учреждениям 
(6.4.)</t>
  </si>
  <si>
    <t>Качество подготовки бухгалтерской отчетности
(6.5.)</t>
  </si>
  <si>
    <t xml:space="preserve"> Наличие просроченной кредиторской задолженности на отчетную дату 
(4.1.)</t>
  </si>
  <si>
    <t>Своевременность представления предварительного (планового) реестра расходных обязательств (п.1.1.)</t>
  </si>
  <si>
    <t>Сроки представления обоснований бюджетных ассигнований на очередной финансовый год (п.1.2.)</t>
  </si>
  <si>
    <t>Кассовое исполнение расходов (п.2.1.)</t>
  </si>
  <si>
    <t>Равномерность осуществляемых расходов (п.2.2)</t>
  </si>
  <si>
    <t>Своевременность принятия бюджетных обязательств (п.2.3.)</t>
  </si>
  <si>
    <t>Уровень неэффективного  использования бюджетных средств РБС(п.2.6.)</t>
  </si>
  <si>
    <t>Качество правовой базы администратора доходов  бюджета городского округа город Кулебаки по администрированию доходов (п.3.1.)</t>
  </si>
  <si>
    <t>Отклонение кассового исполнения по доходам от прогноза по администратору доходов бюджета городского округа город Кулебаки (п.3.3.)</t>
  </si>
  <si>
    <t>Подготовка и внедрение учета начислений доходов администраторами доходов  бюджета городского округа город Кулебаки через    государственную информационную систему о государственных и муниципальных платежах (ГИС ГМП) (п.3.4.)</t>
  </si>
  <si>
    <t>Доля муниципальных услуг, для которых муниципальными правовыми актами установлена обязательность проведения оценки качества их оказания (п.6.6.)</t>
  </si>
  <si>
    <t>Доля муниципальных услуг, для которых были опубликованы результаты оценки качества их оказания(п.6.7.)</t>
  </si>
  <si>
    <t>Доля муниципальных учреждений, нарушивших условия выполнения муниципального задания (выполнивших муниципальное задание не в полном объеме) (п.6.8.)</t>
  </si>
  <si>
    <t>Обеспечение возврата бюджетных средств муниципальными учреждениями в случае фактического неисполнения муниципального задания (п.6.9.)</t>
  </si>
  <si>
    <t>Уровень неэффективного  использования бюджетных средств муниципальными учреждениями (6.10.)</t>
  </si>
  <si>
    <t>Степень реализации отраслевого (ведомственного) плана повышения эффективности бюджетных расходов (п.6.11.)</t>
  </si>
  <si>
    <t>0</t>
  </si>
  <si>
    <t>Индекс качества</t>
  </si>
  <si>
    <t>Периодичность:  год</t>
  </si>
  <si>
    <t>Удельный вес администраторов,имеющих индекс качества финансового менеджмента менее 75%</t>
  </si>
  <si>
    <t>Отчет о результатах мониторинга качества финансового менеджмента, осуществляемого администраторами средств бюджета г.о.г.Кулебаки на 01.01.2022года</t>
  </si>
  <si>
    <t>001</t>
  </si>
  <si>
    <t>487/005</t>
  </si>
  <si>
    <t>Рейтинг</t>
  </si>
  <si>
    <t>+</t>
  </si>
  <si>
    <t>да</t>
  </si>
  <si>
    <t>нет</t>
  </si>
  <si>
    <t>рейтинг</t>
  </si>
  <si>
    <t>не предоставлен</t>
  </si>
  <si>
    <t>Контроль и аудит</t>
  </si>
  <si>
    <t>Отдел  культуры</t>
  </si>
  <si>
    <t xml:space="preserve">Осуществление мероприятий внутреннего финансового контроля (п.5.1.)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</si>
</sst>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/>
    <xf numFmtId="164" fontId="1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10" fillId="0" borderId="0" xfId="0" applyFont="1"/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49" fontId="8" fillId="0" borderId="1" xfId="0" applyNumberFormat="1" applyFont="1" applyBorder="1"/>
    <xf numFmtId="0" fontId="8" fillId="0" borderId="1" xfId="0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9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" fontId="0" fillId="0" borderId="0" xfId="0" applyNumberFormat="1"/>
    <xf numFmtId="49" fontId="7" fillId="0" borderId="0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" fontId="6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" fontId="6" fillId="0" borderId="0" xfId="0" applyNumberFormat="1" applyFont="1" applyFill="1" applyAlignment="1">
      <alignment vertical="center"/>
    </xf>
    <xf numFmtId="0" fontId="6" fillId="0" borderId="0" xfId="0" applyFont="1" applyFill="1"/>
    <xf numFmtId="0" fontId="8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7" fillId="0" borderId="1" xfId="0" applyFont="1" applyFill="1" applyBorder="1" applyAlignment="1">
      <alignment horizontal="center" vertical="center" wrapText="1"/>
    </xf>
    <xf numFmtId="37" fontId="12" fillId="0" borderId="1" xfId="0" applyNumberFormat="1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9" fontId="0" fillId="0" borderId="0" xfId="0" applyNumberFormat="1" applyFill="1"/>
    <xf numFmtId="1" fontId="1" fillId="0" borderId="1" xfId="0" applyNumberFormat="1" applyFont="1" applyBorder="1"/>
    <xf numFmtId="9" fontId="1" fillId="0" borderId="1" xfId="0" applyNumberFormat="1" applyFont="1" applyBorder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8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wrapText="1"/>
    </xf>
    <xf numFmtId="0" fontId="10" fillId="0" borderId="9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0" fillId="0" borderId="10" xfId="0" applyFont="1" applyFill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48"/>
  <sheetViews>
    <sheetView tabSelected="1" view="pageBreakPreview" zoomScale="70" zoomScaleNormal="75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C10" sqref="AC10"/>
    </sheetView>
  </sheetViews>
  <sheetFormatPr defaultRowHeight="15" x14ac:dyDescent="0.25"/>
  <cols>
    <col min="1" max="1" width="4.7109375" customWidth="1"/>
    <col min="2" max="2" width="31.28515625" style="1" customWidth="1"/>
    <col min="3" max="3" width="8.140625" customWidth="1"/>
    <col min="4" max="6" width="10.7109375" customWidth="1"/>
    <col min="7" max="7" width="10.140625" customWidth="1"/>
    <col min="8" max="12" width="9.7109375" customWidth="1"/>
    <col min="13" max="13" width="10" customWidth="1"/>
    <col min="14" max="15" width="10.7109375" customWidth="1"/>
    <col min="16" max="16" width="10.140625" customWidth="1"/>
    <col min="17" max="17" width="9.7109375" customWidth="1"/>
    <col min="18" max="36" width="10.7109375" customWidth="1"/>
    <col min="37" max="38" width="10.7109375" style="48" customWidth="1"/>
    <col min="39" max="39" width="7.28515625" style="48" customWidth="1"/>
    <col min="40" max="41" width="10.7109375" style="48" customWidth="1"/>
    <col min="42" max="42" width="7.28515625" style="48" customWidth="1"/>
    <col min="43" max="43" width="10.7109375" style="48" customWidth="1"/>
    <col min="44" max="44" width="11" style="48" customWidth="1"/>
    <col min="45" max="45" width="7.7109375" style="48" customWidth="1"/>
    <col min="46" max="50" width="9.140625" style="48" customWidth="1"/>
    <col min="51" max="51" width="6.42578125" style="48" customWidth="1"/>
    <col min="52" max="53" width="9.140625" style="48" customWidth="1"/>
    <col min="54" max="54" width="7.5703125" style="48" customWidth="1"/>
    <col min="55" max="55" width="10.7109375" style="48" customWidth="1"/>
    <col min="56" max="56" width="10" style="48" customWidth="1"/>
    <col min="57" max="57" width="6.7109375" style="48" customWidth="1"/>
    <col min="58" max="59" width="10" style="48" customWidth="1"/>
    <col min="60" max="60" width="6.28515625" style="48" customWidth="1"/>
    <col min="61" max="62" width="10" style="48" customWidth="1"/>
    <col min="63" max="63" width="7.5703125" style="48" customWidth="1"/>
    <col min="64" max="64" width="10.85546875" style="48" customWidth="1"/>
    <col min="65" max="69" width="9.42578125" style="48" customWidth="1"/>
    <col min="70" max="70" width="10.28515625" style="48" customWidth="1"/>
    <col min="71" max="71" width="11.140625" style="48" customWidth="1"/>
    <col min="72" max="72" width="7.28515625" style="48" customWidth="1"/>
    <col min="73" max="73" width="12.42578125" style="48" customWidth="1"/>
    <col min="74" max="74" width="9.42578125" style="48" customWidth="1"/>
    <col min="75" max="75" width="7.5703125" style="48" customWidth="1"/>
    <col min="76" max="77" width="9.7109375" style="48" customWidth="1"/>
    <col min="78" max="78" width="6.42578125" style="48" customWidth="1"/>
    <col min="79" max="81" width="11.85546875" style="48" customWidth="1"/>
    <col min="82" max="82" width="13" style="48" customWidth="1"/>
    <col min="83" max="83" width="12.85546875" style="48" customWidth="1"/>
    <col min="84" max="84" width="16.5703125" style="49" customWidth="1"/>
    <col min="85" max="85" width="18.7109375" customWidth="1"/>
  </cols>
  <sheetData>
    <row r="1" spans="1:85" s="23" customFormat="1" ht="18.75" x14ac:dyDescent="0.3">
      <c r="A1" s="22"/>
      <c r="B1" s="76" t="s">
        <v>52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31"/>
      <c r="CF1" s="32"/>
    </row>
    <row r="2" spans="1:85" s="23" customFormat="1" ht="18.75" x14ac:dyDescent="0.3">
      <c r="A2" s="22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31"/>
      <c r="CF2" s="32"/>
    </row>
    <row r="3" spans="1:85" s="23" customFormat="1" ht="18.75" x14ac:dyDescent="0.3">
      <c r="A3" s="22"/>
      <c r="B3" s="24" t="s">
        <v>50</v>
      </c>
      <c r="C3" s="22"/>
      <c r="D3" s="77"/>
      <c r="E3" s="78"/>
      <c r="F3" s="54"/>
      <c r="G3" s="21"/>
      <c r="H3" s="21"/>
      <c r="I3" s="54"/>
      <c r="J3" s="21"/>
      <c r="K3" s="21"/>
      <c r="L3" s="54"/>
      <c r="M3" s="21"/>
      <c r="N3" s="21"/>
      <c r="O3" s="54"/>
      <c r="P3" s="21"/>
      <c r="Q3" s="21"/>
      <c r="R3" s="54"/>
      <c r="S3" s="26"/>
      <c r="T3" s="26"/>
      <c r="U3" s="54"/>
      <c r="V3" s="26"/>
      <c r="W3" s="26"/>
      <c r="X3" s="54"/>
      <c r="Y3" s="26"/>
      <c r="Z3" s="26"/>
      <c r="AA3" s="54"/>
      <c r="AB3" s="26"/>
      <c r="AC3" s="26"/>
      <c r="AD3" s="54"/>
      <c r="AE3" s="26"/>
      <c r="AF3" s="26"/>
      <c r="AG3" s="54"/>
      <c r="AH3" s="26"/>
      <c r="AI3" s="26"/>
      <c r="AJ3" s="54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4"/>
      <c r="CE3" s="34"/>
      <c r="CF3" s="35"/>
    </row>
    <row r="4" spans="1:85" s="23" customFormat="1" ht="9" customHeight="1" x14ac:dyDescent="0.3">
      <c r="A4" s="22"/>
      <c r="B4" s="24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2"/>
    </row>
    <row r="5" spans="1:85" s="14" customFormat="1" ht="47.25" customHeight="1" x14ac:dyDescent="0.25">
      <c r="A5" s="62" t="s">
        <v>0</v>
      </c>
      <c r="B5" s="79" t="s">
        <v>17</v>
      </c>
      <c r="C5" s="62" t="s">
        <v>1</v>
      </c>
      <c r="D5" s="87" t="s">
        <v>19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9"/>
      <c r="AK5" s="67" t="s">
        <v>13</v>
      </c>
      <c r="AL5" s="68"/>
      <c r="AM5" s="68"/>
      <c r="AN5" s="68"/>
      <c r="AO5" s="68"/>
      <c r="AP5" s="68"/>
      <c r="AQ5" s="68"/>
      <c r="AR5" s="68"/>
      <c r="AS5" s="69"/>
      <c r="AT5" s="70" t="s">
        <v>14</v>
      </c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2"/>
      <c r="BI5" s="67" t="s">
        <v>15</v>
      </c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9"/>
      <c r="BU5" s="70" t="s">
        <v>16</v>
      </c>
      <c r="BV5" s="71"/>
      <c r="BW5" s="71"/>
      <c r="BX5" s="71"/>
      <c r="BY5" s="71"/>
      <c r="BZ5" s="72"/>
      <c r="CA5" s="73" t="s">
        <v>61</v>
      </c>
      <c r="CB5" s="74"/>
      <c r="CC5" s="75"/>
      <c r="CD5" s="81" t="s">
        <v>11</v>
      </c>
      <c r="CE5" s="82"/>
      <c r="CF5" s="83"/>
      <c r="CG5" s="60" t="s">
        <v>51</v>
      </c>
    </row>
    <row r="6" spans="1:85" s="14" customFormat="1" ht="246.75" customHeight="1" x14ac:dyDescent="0.25">
      <c r="A6" s="63"/>
      <c r="B6" s="80"/>
      <c r="C6" s="63"/>
      <c r="D6" s="64" t="s">
        <v>27</v>
      </c>
      <c r="E6" s="65"/>
      <c r="F6" s="66"/>
      <c r="G6" s="64" t="s">
        <v>28</v>
      </c>
      <c r="H6" s="65"/>
      <c r="I6" s="66"/>
      <c r="J6" s="64" t="s">
        <v>29</v>
      </c>
      <c r="K6" s="65"/>
      <c r="L6" s="66"/>
      <c r="M6" s="64" t="s">
        <v>30</v>
      </c>
      <c r="N6" s="65"/>
      <c r="O6" s="66"/>
      <c r="P6" s="64" t="s">
        <v>31</v>
      </c>
      <c r="Q6" s="65"/>
      <c r="R6" s="66"/>
      <c r="S6" s="64" t="s">
        <v>42</v>
      </c>
      <c r="T6" s="65"/>
      <c r="U6" s="66"/>
      <c r="V6" s="64" t="s">
        <v>43</v>
      </c>
      <c r="W6" s="65"/>
      <c r="X6" s="66"/>
      <c r="Y6" s="64" t="s">
        <v>44</v>
      </c>
      <c r="Z6" s="65"/>
      <c r="AA6" s="66"/>
      <c r="AB6" s="64" t="s">
        <v>45</v>
      </c>
      <c r="AC6" s="65"/>
      <c r="AD6" s="66"/>
      <c r="AE6" s="64" t="s">
        <v>46</v>
      </c>
      <c r="AF6" s="65"/>
      <c r="AG6" s="66"/>
      <c r="AH6" s="64" t="s">
        <v>47</v>
      </c>
      <c r="AI6" s="65"/>
      <c r="AJ6" s="66"/>
      <c r="AK6" s="64" t="s">
        <v>33</v>
      </c>
      <c r="AL6" s="65"/>
      <c r="AM6" s="66"/>
      <c r="AN6" s="64" t="s">
        <v>34</v>
      </c>
      <c r="AO6" s="65"/>
      <c r="AP6" s="66"/>
      <c r="AQ6" s="64" t="s">
        <v>23</v>
      </c>
      <c r="AR6" s="65"/>
      <c r="AS6" s="66"/>
      <c r="AT6" s="64" t="s">
        <v>35</v>
      </c>
      <c r="AU6" s="65"/>
      <c r="AV6" s="66"/>
      <c r="AW6" s="64" t="s">
        <v>36</v>
      </c>
      <c r="AX6" s="65"/>
      <c r="AY6" s="66"/>
      <c r="AZ6" s="64" t="s">
        <v>37</v>
      </c>
      <c r="BA6" s="65"/>
      <c r="BB6" s="66"/>
      <c r="BC6" s="64" t="s">
        <v>10</v>
      </c>
      <c r="BD6" s="65"/>
      <c r="BE6" s="66"/>
      <c r="BF6" s="64" t="s">
        <v>38</v>
      </c>
      <c r="BG6" s="65"/>
      <c r="BH6" s="66"/>
      <c r="BI6" s="64" t="s">
        <v>39</v>
      </c>
      <c r="BJ6" s="65"/>
      <c r="BK6" s="66"/>
      <c r="BL6" s="64" t="s">
        <v>24</v>
      </c>
      <c r="BM6" s="65"/>
      <c r="BN6" s="66"/>
      <c r="BO6" s="64" t="s">
        <v>40</v>
      </c>
      <c r="BP6" s="65"/>
      <c r="BQ6" s="66"/>
      <c r="BR6" s="64" t="s">
        <v>41</v>
      </c>
      <c r="BS6" s="65"/>
      <c r="BT6" s="66"/>
      <c r="BU6" s="64" t="s">
        <v>32</v>
      </c>
      <c r="BV6" s="65"/>
      <c r="BW6" s="66"/>
      <c r="BX6" s="64" t="s">
        <v>25</v>
      </c>
      <c r="BY6" s="65"/>
      <c r="BZ6" s="66"/>
      <c r="CA6" s="64" t="s">
        <v>63</v>
      </c>
      <c r="CB6" s="65"/>
      <c r="CC6" s="66"/>
      <c r="CD6" s="84"/>
      <c r="CE6" s="85"/>
      <c r="CF6" s="86"/>
      <c r="CG6" s="61"/>
    </row>
    <row r="7" spans="1:85" s="14" customFormat="1" ht="60.75" customHeight="1" x14ac:dyDescent="0.3">
      <c r="A7" s="63"/>
      <c r="B7" s="80"/>
      <c r="C7" s="63"/>
      <c r="D7" s="15" t="s">
        <v>2</v>
      </c>
      <c r="E7" s="16" t="s">
        <v>3</v>
      </c>
      <c r="F7" s="53" t="s">
        <v>59</v>
      </c>
      <c r="G7" s="16" t="s">
        <v>2</v>
      </c>
      <c r="H7" s="16" t="s">
        <v>3</v>
      </c>
      <c r="I7" s="53" t="s">
        <v>59</v>
      </c>
      <c r="J7" s="16" t="s">
        <v>2</v>
      </c>
      <c r="K7" s="16" t="s">
        <v>3</v>
      </c>
      <c r="L7" s="53" t="s">
        <v>59</v>
      </c>
      <c r="M7" s="16" t="s">
        <v>2</v>
      </c>
      <c r="N7" s="16" t="s">
        <v>3</v>
      </c>
      <c r="O7" s="53" t="s">
        <v>59</v>
      </c>
      <c r="P7" s="16" t="s">
        <v>2</v>
      </c>
      <c r="Q7" s="16" t="s">
        <v>3</v>
      </c>
      <c r="R7" s="53" t="s">
        <v>59</v>
      </c>
      <c r="S7" s="16" t="s">
        <v>2</v>
      </c>
      <c r="T7" s="16" t="s">
        <v>3</v>
      </c>
      <c r="U7" s="53" t="s">
        <v>59</v>
      </c>
      <c r="V7" s="16" t="s">
        <v>2</v>
      </c>
      <c r="W7" s="16" t="s">
        <v>3</v>
      </c>
      <c r="X7" s="53" t="s">
        <v>59</v>
      </c>
      <c r="Y7" s="16" t="s">
        <v>2</v>
      </c>
      <c r="Z7" s="16" t="s">
        <v>3</v>
      </c>
      <c r="AA7" s="53" t="s">
        <v>59</v>
      </c>
      <c r="AB7" s="16" t="s">
        <v>2</v>
      </c>
      <c r="AC7" s="16" t="s">
        <v>3</v>
      </c>
      <c r="AD7" s="53" t="s">
        <v>59</v>
      </c>
      <c r="AE7" s="16" t="s">
        <v>2</v>
      </c>
      <c r="AF7" s="16" t="s">
        <v>3</v>
      </c>
      <c r="AG7" s="53" t="s">
        <v>59</v>
      </c>
      <c r="AH7" s="16" t="s">
        <v>2</v>
      </c>
      <c r="AI7" s="16" t="s">
        <v>3</v>
      </c>
      <c r="AJ7" s="53" t="s">
        <v>59</v>
      </c>
      <c r="AK7" s="29" t="s">
        <v>2</v>
      </c>
      <c r="AL7" s="30" t="s">
        <v>3</v>
      </c>
      <c r="AM7" s="52" t="s">
        <v>55</v>
      </c>
      <c r="AN7" s="29" t="s">
        <v>2</v>
      </c>
      <c r="AO7" s="30" t="s">
        <v>3</v>
      </c>
      <c r="AP7" s="52" t="s">
        <v>55</v>
      </c>
      <c r="AQ7" s="30" t="s">
        <v>2</v>
      </c>
      <c r="AR7" s="30" t="s">
        <v>3</v>
      </c>
      <c r="AS7" s="52" t="s">
        <v>55</v>
      </c>
      <c r="AT7" s="30" t="s">
        <v>2</v>
      </c>
      <c r="AU7" s="30" t="s">
        <v>3</v>
      </c>
      <c r="AV7" s="52" t="s">
        <v>55</v>
      </c>
      <c r="AW7" s="30" t="s">
        <v>2</v>
      </c>
      <c r="AX7" s="30" t="s">
        <v>3</v>
      </c>
      <c r="AY7" s="52" t="s">
        <v>55</v>
      </c>
      <c r="AZ7" s="30" t="s">
        <v>2</v>
      </c>
      <c r="BA7" s="30" t="s">
        <v>3</v>
      </c>
      <c r="BB7" s="52" t="s">
        <v>55</v>
      </c>
      <c r="BC7" s="30" t="s">
        <v>2</v>
      </c>
      <c r="BD7" s="30" t="s">
        <v>3</v>
      </c>
      <c r="BE7" s="52" t="s">
        <v>55</v>
      </c>
      <c r="BF7" s="30" t="s">
        <v>2</v>
      </c>
      <c r="BG7" s="30" t="s">
        <v>3</v>
      </c>
      <c r="BH7" s="52" t="s">
        <v>55</v>
      </c>
      <c r="BI7" s="30" t="s">
        <v>2</v>
      </c>
      <c r="BJ7" s="30" t="s">
        <v>3</v>
      </c>
      <c r="BK7" s="52" t="s">
        <v>55</v>
      </c>
      <c r="BL7" s="30" t="s">
        <v>2</v>
      </c>
      <c r="BM7" s="30" t="s">
        <v>3</v>
      </c>
      <c r="BN7" s="55" t="s">
        <v>55</v>
      </c>
      <c r="BO7" s="30" t="s">
        <v>2</v>
      </c>
      <c r="BP7" s="30" t="s">
        <v>3</v>
      </c>
      <c r="BQ7" s="55" t="s">
        <v>55</v>
      </c>
      <c r="BR7" s="30" t="s">
        <v>2</v>
      </c>
      <c r="BS7" s="30" t="s">
        <v>3</v>
      </c>
      <c r="BT7" s="55" t="s">
        <v>55</v>
      </c>
      <c r="BU7" s="30" t="s">
        <v>2</v>
      </c>
      <c r="BV7" s="30" t="s">
        <v>3</v>
      </c>
      <c r="BW7" s="55" t="s">
        <v>55</v>
      </c>
      <c r="BX7" s="30" t="s">
        <v>2</v>
      </c>
      <c r="BY7" s="30" t="s">
        <v>3</v>
      </c>
      <c r="BZ7" s="55" t="s">
        <v>55</v>
      </c>
      <c r="CA7" s="53" t="s">
        <v>2</v>
      </c>
      <c r="CB7" s="53" t="s">
        <v>3</v>
      </c>
      <c r="CC7" s="55" t="s">
        <v>55</v>
      </c>
      <c r="CD7" s="30" t="s">
        <v>12</v>
      </c>
      <c r="CE7" s="37" t="s">
        <v>26</v>
      </c>
      <c r="CF7" s="38" t="s">
        <v>49</v>
      </c>
      <c r="CG7" s="51">
        <f>((0+1)/9)*100</f>
        <v>11.111111111111111</v>
      </c>
    </row>
    <row r="8" spans="1:85" s="14" customFormat="1" ht="15.75" x14ac:dyDescent="0.25">
      <c r="A8" s="17"/>
      <c r="B8" s="18" t="s">
        <v>4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39"/>
      <c r="CE8" s="39"/>
      <c r="CF8" s="40"/>
    </row>
    <row r="9" spans="1:85" s="13" customFormat="1" ht="35.25" customHeight="1" x14ac:dyDescent="0.25">
      <c r="A9" s="6">
        <v>1</v>
      </c>
      <c r="B9" s="7" t="s">
        <v>22</v>
      </c>
      <c r="C9" s="8" t="s">
        <v>5</v>
      </c>
      <c r="D9" s="25">
        <v>0.97</v>
      </c>
      <c r="E9" s="10">
        <v>10</v>
      </c>
      <c r="F9" s="10">
        <v>10</v>
      </c>
      <c r="G9" s="11">
        <v>5</v>
      </c>
      <c r="H9" s="11">
        <v>10</v>
      </c>
      <c r="I9" s="11">
        <v>10</v>
      </c>
      <c r="J9" s="25">
        <v>0.93</v>
      </c>
      <c r="K9" s="10">
        <v>7</v>
      </c>
      <c r="L9" s="10">
        <v>10</v>
      </c>
      <c r="M9" s="9" t="s">
        <v>58</v>
      </c>
      <c r="N9" s="10">
        <v>10</v>
      </c>
      <c r="O9" s="10">
        <v>10</v>
      </c>
      <c r="P9" s="11">
        <v>1</v>
      </c>
      <c r="Q9" s="10">
        <v>5</v>
      </c>
      <c r="R9" s="10">
        <v>10</v>
      </c>
      <c r="S9" s="25">
        <v>1</v>
      </c>
      <c r="T9" s="10">
        <v>3</v>
      </c>
      <c r="U9" s="10">
        <v>10</v>
      </c>
      <c r="V9" s="25">
        <v>1</v>
      </c>
      <c r="W9" s="10">
        <v>4</v>
      </c>
      <c r="X9" s="10">
        <v>10</v>
      </c>
      <c r="Y9" s="25">
        <v>0.08</v>
      </c>
      <c r="Z9" s="10">
        <v>0</v>
      </c>
      <c r="AA9" s="10">
        <v>0</v>
      </c>
      <c r="AB9" s="25">
        <v>0.84</v>
      </c>
      <c r="AC9" s="10">
        <v>4</v>
      </c>
      <c r="AD9" s="10">
        <v>0</v>
      </c>
      <c r="AE9" s="10">
        <v>0</v>
      </c>
      <c r="AF9" s="10">
        <v>5</v>
      </c>
      <c r="AG9" s="10">
        <v>10</v>
      </c>
      <c r="AH9" s="50" t="s">
        <v>60</v>
      </c>
      <c r="AI9" s="10">
        <v>0</v>
      </c>
      <c r="AJ9" s="10">
        <v>0</v>
      </c>
      <c r="AK9" s="10"/>
      <c r="AL9" s="10"/>
      <c r="AM9" s="10"/>
      <c r="AN9" s="10"/>
      <c r="AO9" s="10"/>
      <c r="AP9" s="42"/>
      <c r="AQ9" s="41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1"/>
      <c r="BD9" s="42"/>
      <c r="BE9" s="42"/>
      <c r="BF9" s="42"/>
      <c r="BG9" s="42"/>
      <c r="BH9" s="42"/>
      <c r="BI9" s="42"/>
      <c r="BJ9" s="42"/>
      <c r="BK9" s="42"/>
      <c r="BL9" s="41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1">
        <f>SUM(E9+H9+K9+N9+Q9+T9+W9+Z9+AC9+AF9+AI9)</f>
        <v>58</v>
      </c>
      <c r="CE9" s="10">
        <v>67</v>
      </c>
      <c r="CF9" s="11">
        <f>(CD9/CE9)*100</f>
        <v>86.567164179104466</v>
      </c>
    </row>
    <row r="10" spans="1:85" s="13" customFormat="1" ht="35.25" customHeight="1" x14ac:dyDescent="0.25">
      <c r="A10" s="6">
        <v>2</v>
      </c>
      <c r="B10" s="7" t="s">
        <v>62</v>
      </c>
      <c r="C10" s="8" t="s">
        <v>6</v>
      </c>
      <c r="D10" s="25">
        <v>0.99</v>
      </c>
      <c r="E10" s="10">
        <v>10</v>
      </c>
      <c r="F10" s="10">
        <v>10</v>
      </c>
      <c r="G10" s="11">
        <v>7</v>
      </c>
      <c r="H10" s="11">
        <v>10</v>
      </c>
      <c r="I10" s="11">
        <v>10</v>
      </c>
      <c r="J10" s="25">
        <v>0.89</v>
      </c>
      <c r="K10" s="10">
        <v>7</v>
      </c>
      <c r="L10" s="10">
        <v>10</v>
      </c>
      <c r="M10" s="9" t="s">
        <v>58</v>
      </c>
      <c r="N10" s="10">
        <v>10</v>
      </c>
      <c r="O10" s="10">
        <v>10</v>
      </c>
      <c r="P10" s="11">
        <v>1</v>
      </c>
      <c r="Q10" s="10">
        <v>5</v>
      </c>
      <c r="R10" s="10">
        <v>10</v>
      </c>
      <c r="S10" s="25">
        <v>1</v>
      </c>
      <c r="T10" s="10">
        <v>3</v>
      </c>
      <c r="U10" s="10">
        <v>10</v>
      </c>
      <c r="V10" s="25">
        <v>1</v>
      </c>
      <c r="W10" s="10">
        <v>4</v>
      </c>
      <c r="X10" s="10">
        <v>10</v>
      </c>
      <c r="Y10" s="25">
        <v>0</v>
      </c>
      <c r="Z10" s="10">
        <v>5</v>
      </c>
      <c r="AA10" s="10">
        <v>10</v>
      </c>
      <c r="AB10" s="25">
        <v>0</v>
      </c>
      <c r="AC10" s="10">
        <v>5</v>
      </c>
      <c r="AD10" s="10">
        <v>10</v>
      </c>
      <c r="AE10" s="10">
        <v>0</v>
      </c>
      <c r="AF10" s="10">
        <v>5</v>
      </c>
      <c r="AG10" s="10">
        <v>10</v>
      </c>
      <c r="AH10" s="50" t="s">
        <v>60</v>
      </c>
      <c r="AI10" s="10">
        <v>0</v>
      </c>
      <c r="AJ10" s="10">
        <v>0</v>
      </c>
      <c r="AK10" s="10"/>
      <c r="AL10" s="10"/>
      <c r="AM10" s="10"/>
      <c r="AN10" s="10"/>
      <c r="AO10" s="10"/>
      <c r="AP10" s="42"/>
      <c r="AQ10" s="10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9"/>
      <c r="BD10" s="42"/>
      <c r="BE10" s="42"/>
      <c r="BF10" s="42"/>
      <c r="BG10" s="42"/>
      <c r="BH10" s="42"/>
      <c r="BI10" s="42"/>
      <c r="BJ10" s="42"/>
      <c r="BK10" s="42"/>
      <c r="BL10" s="9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>
        <f>SUM(E10+H10+K10+N10+Q10+T10+W10+Z10+AC10+AF10+AI10)</f>
        <v>64</v>
      </c>
      <c r="CE10" s="10">
        <v>67</v>
      </c>
      <c r="CF10" s="11">
        <f t="shared" ref="CF10:CF11" si="0">(CD10/CE10)*100</f>
        <v>95.522388059701484</v>
      </c>
    </row>
    <row r="11" spans="1:85" s="13" customFormat="1" ht="35.25" customHeight="1" x14ac:dyDescent="0.25">
      <c r="A11" s="6">
        <v>4</v>
      </c>
      <c r="B11" s="7" t="s">
        <v>18</v>
      </c>
      <c r="C11" s="8" t="s">
        <v>6</v>
      </c>
      <c r="D11" s="25">
        <v>0.99</v>
      </c>
      <c r="E11" s="10">
        <v>10</v>
      </c>
      <c r="F11" s="10">
        <v>10</v>
      </c>
      <c r="G11" s="11">
        <v>9</v>
      </c>
      <c r="H11" s="11">
        <v>10</v>
      </c>
      <c r="I11" s="11">
        <v>10</v>
      </c>
      <c r="J11" s="25">
        <v>0.85</v>
      </c>
      <c r="K11" s="10">
        <v>7</v>
      </c>
      <c r="L11" s="10">
        <v>10</v>
      </c>
      <c r="M11" s="9" t="s">
        <v>58</v>
      </c>
      <c r="N11" s="10">
        <v>10</v>
      </c>
      <c r="O11" s="10">
        <v>10</v>
      </c>
      <c r="P11" s="11">
        <v>1</v>
      </c>
      <c r="Q11" s="10">
        <v>5</v>
      </c>
      <c r="R11" s="10">
        <v>10</v>
      </c>
      <c r="S11" s="25">
        <v>1</v>
      </c>
      <c r="T11" s="10">
        <v>3</v>
      </c>
      <c r="U11" s="10">
        <v>10</v>
      </c>
      <c r="V11" s="25">
        <v>1</v>
      </c>
      <c r="W11" s="10">
        <v>4</v>
      </c>
      <c r="X11" s="10">
        <v>10</v>
      </c>
      <c r="Y11" s="25">
        <v>0</v>
      </c>
      <c r="Z11" s="10">
        <v>5</v>
      </c>
      <c r="AA11" s="10">
        <v>10</v>
      </c>
      <c r="AB11" s="25">
        <v>0</v>
      </c>
      <c r="AC11" s="10">
        <v>5</v>
      </c>
      <c r="AD11" s="10">
        <v>10</v>
      </c>
      <c r="AE11" s="10">
        <v>0</v>
      </c>
      <c r="AF11" s="10">
        <v>5</v>
      </c>
      <c r="AG11" s="10">
        <v>10</v>
      </c>
      <c r="AH11" s="50" t="s">
        <v>60</v>
      </c>
      <c r="AI11" s="10">
        <v>0</v>
      </c>
      <c r="AJ11" s="10">
        <v>0</v>
      </c>
      <c r="AK11" s="10"/>
      <c r="AL11" s="10"/>
      <c r="AM11" s="10"/>
      <c r="AN11" s="10"/>
      <c r="AO11" s="10"/>
      <c r="AP11" s="42"/>
      <c r="AQ11" s="10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9"/>
      <c r="BD11" s="42"/>
      <c r="BE11" s="42"/>
      <c r="BF11" s="42"/>
      <c r="BG11" s="42"/>
      <c r="BH11" s="42"/>
      <c r="BI11" s="42"/>
      <c r="BJ11" s="42"/>
      <c r="BK11" s="42"/>
      <c r="BL11" s="9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>
        <f>SUM(E11+H11+K11+N11+Q11+T11+W11+Z11+AC11+AF11+AI11)</f>
        <v>64</v>
      </c>
      <c r="CE11" s="10">
        <v>67</v>
      </c>
      <c r="CF11" s="11">
        <f t="shared" si="0"/>
        <v>95.522388059701484</v>
      </c>
    </row>
    <row r="12" spans="1:85" x14ac:dyDescent="0.25">
      <c r="A12" s="3"/>
      <c r="B12" s="2" t="s">
        <v>7</v>
      </c>
      <c r="C12" s="4"/>
      <c r="D12" s="5"/>
      <c r="E12" s="3"/>
      <c r="F12" s="3"/>
      <c r="G12" s="58"/>
      <c r="H12" s="3"/>
      <c r="I12" s="3"/>
      <c r="J12" s="59"/>
      <c r="K12" s="3"/>
      <c r="L12" s="3"/>
      <c r="M12" s="5"/>
      <c r="N12" s="3"/>
      <c r="O12" s="3"/>
      <c r="P12" s="5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3"/>
      <c r="AL12" s="43"/>
      <c r="AM12" s="43"/>
      <c r="AN12" s="43"/>
      <c r="AO12" s="43"/>
      <c r="AP12" s="44"/>
      <c r="AQ12" s="43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5"/>
      <c r="BD12" s="44"/>
      <c r="BE12" s="44"/>
      <c r="BF12" s="44"/>
      <c r="BG12" s="44"/>
      <c r="BH12" s="44"/>
      <c r="BI12" s="44"/>
      <c r="BJ12" s="44"/>
      <c r="BK12" s="44"/>
      <c r="BL12" s="45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6"/>
      <c r="CE12" s="46"/>
      <c r="CF12" s="46"/>
    </row>
    <row r="13" spans="1:85" s="13" customFormat="1" ht="47.25" customHeight="1" x14ac:dyDescent="0.25">
      <c r="A13" s="6">
        <v>1</v>
      </c>
      <c r="B13" s="7" t="s">
        <v>20</v>
      </c>
      <c r="C13" s="8" t="s">
        <v>54</v>
      </c>
      <c r="D13" s="12"/>
      <c r="E13" s="6"/>
      <c r="F13" s="6"/>
      <c r="G13" s="12"/>
      <c r="H13" s="6"/>
      <c r="I13" s="6"/>
      <c r="J13" s="6"/>
      <c r="K13" s="6"/>
      <c r="L13" s="6"/>
      <c r="M13" s="12"/>
      <c r="N13" s="6"/>
      <c r="O13" s="6"/>
      <c r="P13" s="12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0">
        <v>0</v>
      </c>
      <c r="AL13" s="10">
        <v>5</v>
      </c>
      <c r="AM13" s="10">
        <v>10</v>
      </c>
      <c r="AN13" s="10">
        <v>0</v>
      </c>
      <c r="AO13" s="10">
        <v>5</v>
      </c>
      <c r="AP13" s="10">
        <v>10</v>
      </c>
      <c r="AQ13" s="25">
        <v>0.89</v>
      </c>
      <c r="AR13" s="42">
        <v>8</v>
      </c>
      <c r="AS13" s="42">
        <v>0</v>
      </c>
      <c r="AT13" s="25">
        <v>0.77</v>
      </c>
      <c r="AU13" s="42">
        <v>3</v>
      </c>
      <c r="AV13" s="42">
        <v>0</v>
      </c>
      <c r="AW13" s="25">
        <v>0.7</v>
      </c>
      <c r="AX13" s="42">
        <v>0</v>
      </c>
      <c r="AY13" s="42">
        <v>0</v>
      </c>
      <c r="AZ13" s="25">
        <v>0.92</v>
      </c>
      <c r="BA13" s="42">
        <v>10</v>
      </c>
      <c r="BB13" s="42">
        <v>10</v>
      </c>
      <c r="BC13" s="25">
        <v>0.84</v>
      </c>
      <c r="BD13" s="42">
        <v>7</v>
      </c>
      <c r="BE13" s="42">
        <v>0</v>
      </c>
      <c r="BF13" s="25">
        <v>0</v>
      </c>
      <c r="BG13" s="42">
        <v>5</v>
      </c>
      <c r="BH13" s="42">
        <v>10</v>
      </c>
      <c r="BI13" s="47" t="s">
        <v>56</v>
      </c>
      <c r="BJ13" s="42">
        <v>5</v>
      </c>
      <c r="BK13" s="42">
        <v>10</v>
      </c>
      <c r="BL13" s="47" t="s">
        <v>48</v>
      </c>
      <c r="BM13" s="10">
        <v>5</v>
      </c>
      <c r="BN13" s="10">
        <v>10</v>
      </c>
      <c r="BO13" s="25">
        <v>0.28999999999999998</v>
      </c>
      <c r="BP13" s="10">
        <v>0</v>
      </c>
      <c r="BQ13" s="10">
        <v>0</v>
      </c>
      <c r="BR13" s="10" t="s">
        <v>57</v>
      </c>
      <c r="BS13" s="10">
        <v>5</v>
      </c>
      <c r="BT13" s="10">
        <v>10</v>
      </c>
      <c r="BU13" s="10" t="s">
        <v>58</v>
      </c>
      <c r="BV13" s="10">
        <v>10</v>
      </c>
      <c r="BW13" s="10">
        <v>10</v>
      </c>
      <c r="BX13" s="11">
        <v>1</v>
      </c>
      <c r="BY13" s="11">
        <v>5</v>
      </c>
      <c r="BZ13" s="10">
        <v>10</v>
      </c>
      <c r="CA13" s="11" t="s">
        <v>57</v>
      </c>
      <c r="CB13" s="11">
        <v>5</v>
      </c>
      <c r="CC13" s="10">
        <v>10</v>
      </c>
      <c r="CD13" s="11">
        <f>SUM(BY13+BV13+BS13+BP13+BM13+BJ13+BG13+BD13+BA13+AX13+AU13+AR13+AO13+AL13+CB13)</f>
        <v>78</v>
      </c>
      <c r="CE13" s="10">
        <v>110</v>
      </c>
      <c r="CF13" s="11">
        <f>(CD13/CE13)*100</f>
        <v>70.909090909090907</v>
      </c>
    </row>
    <row r="14" spans="1:85" s="13" customFormat="1" ht="47.25" customHeight="1" x14ac:dyDescent="0.25">
      <c r="A14" s="6">
        <v>2</v>
      </c>
      <c r="B14" s="7" t="s">
        <v>21</v>
      </c>
      <c r="C14" s="8" t="s">
        <v>53</v>
      </c>
      <c r="D14" s="12"/>
      <c r="E14" s="6"/>
      <c r="F14" s="6"/>
      <c r="G14" s="12"/>
      <c r="H14" s="6"/>
      <c r="I14" s="6"/>
      <c r="J14" s="6"/>
      <c r="K14" s="6"/>
      <c r="L14" s="6"/>
      <c r="M14" s="12"/>
      <c r="N14" s="6"/>
      <c r="O14" s="6"/>
      <c r="P14" s="12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0">
        <v>0</v>
      </c>
      <c r="AL14" s="10">
        <v>5</v>
      </c>
      <c r="AM14" s="10">
        <v>10</v>
      </c>
      <c r="AN14" s="10">
        <v>0</v>
      </c>
      <c r="AO14" s="10">
        <v>5</v>
      </c>
      <c r="AP14" s="10">
        <v>10</v>
      </c>
      <c r="AQ14" s="25">
        <v>0.99</v>
      </c>
      <c r="AR14" s="42">
        <v>10</v>
      </c>
      <c r="AS14" s="42">
        <v>10</v>
      </c>
      <c r="AT14" s="25">
        <v>1</v>
      </c>
      <c r="AU14" s="42">
        <v>10</v>
      </c>
      <c r="AV14" s="42">
        <v>10</v>
      </c>
      <c r="AW14" s="25">
        <v>0.02</v>
      </c>
      <c r="AX14" s="42">
        <v>10</v>
      </c>
      <c r="AY14" s="42">
        <v>10</v>
      </c>
      <c r="AZ14" s="25">
        <v>1</v>
      </c>
      <c r="BA14" s="42">
        <v>10</v>
      </c>
      <c r="BB14" s="42">
        <v>10</v>
      </c>
      <c r="BC14" s="25">
        <v>1</v>
      </c>
      <c r="BD14" s="42">
        <v>10</v>
      </c>
      <c r="BE14" s="42">
        <v>10</v>
      </c>
      <c r="BF14" s="25">
        <v>0</v>
      </c>
      <c r="BG14" s="42">
        <v>5</v>
      </c>
      <c r="BH14" s="42">
        <v>10</v>
      </c>
      <c r="BI14" s="47" t="s">
        <v>56</v>
      </c>
      <c r="BJ14" s="42">
        <v>5</v>
      </c>
      <c r="BK14" s="42">
        <v>10</v>
      </c>
      <c r="BL14" s="47" t="s">
        <v>48</v>
      </c>
      <c r="BM14" s="10">
        <v>5</v>
      </c>
      <c r="BN14" s="10">
        <v>10</v>
      </c>
      <c r="BO14" s="25">
        <v>0</v>
      </c>
      <c r="BP14" s="10">
        <v>10</v>
      </c>
      <c r="BQ14" s="10">
        <v>10</v>
      </c>
      <c r="BR14" s="10" t="s">
        <v>57</v>
      </c>
      <c r="BS14" s="10">
        <v>5</v>
      </c>
      <c r="BT14" s="10">
        <v>10</v>
      </c>
      <c r="BU14" s="10" t="s">
        <v>58</v>
      </c>
      <c r="BV14" s="10">
        <v>10</v>
      </c>
      <c r="BW14" s="10">
        <v>10</v>
      </c>
      <c r="BX14" s="11">
        <v>1</v>
      </c>
      <c r="BY14" s="11">
        <v>5</v>
      </c>
      <c r="BZ14" s="10">
        <v>10</v>
      </c>
      <c r="CA14" s="11" t="s">
        <v>57</v>
      </c>
      <c r="CB14" s="11">
        <v>5</v>
      </c>
      <c r="CC14" s="10">
        <v>10</v>
      </c>
      <c r="CD14" s="11">
        <f>SUM(BY14+BV14+BS14+BP14+BM14+BJ14+BG14+BD14+BA14+AX14+AU14+AR14+AO14+AL14+CB14)</f>
        <v>110</v>
      </c>
      <c r="CE14" s="10">
        <v>110</v>
      </c>
      <c r="CF14" s="11">
        <f t="shared" ref="CF14:CF17" si="1">(CD14/CE14)*100</f>
        <v>100</v>
      </c>
    </row>
    <row r="15" spans="1:85" s="13" customFormat="1" ht="47.25" customHeight="1" x14ac:dyDescent="0.25">
      <c r="A15" s="6">
        <v>3</v>
      </c>
      <c r="B15" s="7" t="s">
        <v>22</v>
      </c>
      <c r="C15" s="8" t="s">
        <v>5</v>
      </c>
      <c r="D15" s="12"/>
      <c r="E15" s="6"/>
      <c r="F15" s="6"/>
      <c r="G15" s="12"/>
      <c r="H15" s="6"/>
      <c r="I15" s="6"/>
      <c r="J15" s="6"/>
      <c r="K15" s="6"/>
      <c r="L15" s="6"/>
      <c r="M15" s="12"/>
      <c r="N15" s="6"/>
      <c r="O15" s="6"/>
      <c r="P15" s="12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10">
        <v>0</v>
      </c>
      <c r="AL15" s="10">
        <v>5</v>
      </c>
      <c r="AM15" s="10">
        <v>10</v>
      </c>
      <c r="AN15" s="10">
        <v>0</v>
      </c>
      <c r="AO15" s="10">
        <v>5</v>
      </c>
      <c r="AP15" s="10">
        <v>10</v>
      </c>
      <c r="AQ15" s="25">
        <v>0.98</v>
      </c>
      <c r="AR15" s="42">
        <v>10</v>
      </c>
      <c r="AS15" s="42">
        <v>10</v>
      </c>
      <c r="AT15" s="25">
        <v>0.97</v>
      </c>
      <c r="AU15" s="42">
        <v>10</v>
      </c>
      <c r="AV15" s="42">
        <v>10</v>
      </c>
      <c r="AW15" s="25">
        <v>0.12</v>
      </c>
      <c r="AX15" s="42">
        <v>10</v>
      </c>
      <c r="AY15" s="42">
        <v>10</v>
      </c>
      <c r="AZ15" s="25">
        <v>0.98</v>
      </c>
      <c r="BA15" s="42">
        <v>10</v>
      </c>
      <c r="BB15" s="42">
        <v>10</v>
      </c>
      <c r="BC15" s="25">
        <v>0.87</v>
      </c>
      <c r="BD15" s="42">
        <v>7</v>
      </c>
      <c r="BE15" s="42">
        <v>0</v>
      </c>
      <c r="BF15" s="25">
        <v>0</v>
      </c>
      <c r="BG15" s="42">
        <v>5</v>
      </c>
      <c r="BH15" s="42">
        <v>10</v>
      </c>
      <c r="BI15" s="47" t="s">
        <v>56</v>
      </c>
      <c r="BJ15" s="42">
        <v>5</v>
      </c>
      <c r="BK15" s="42">
        <v>10</v>
      </c>
      <c r="BL15" s="47" t="s">
        <v>48</v>
      </c>
      <c r="BM15" s="10">
        <v>5</v>
      </c>
      <c r="BN15" s="10">
        <v>10</v>
      </c>
      <c r="BO15" s="25">
        <v>0</v>
      </c>
      <c r="BP15" s="10">
        <v>10</v>
      </c>
      <c r="BQ15" s="10">
        <v>10</v>
      </c>
      <c r="BR15" s="10" t="s">
        <v>57</v>
      </c>
      <c r="BS15" s="10">
        <v>5</v>
      </c>
      <c r="BT15" s="10">
        <v>10</v>
      </c>
      <c r="BU15" s="10" t="s">
        <v>58</v>
      </c>
      <c r="BV15" s="10">
        <v>10</v>
      </c>
      <c r="BW15" s="10">
        <v>10</v>
      </c>
      <c r="BX15" s="11">
        <v>1</v>
      </c>
      <c r="BY15" s="11">
        <v>5</v>
      </c>
      <c r="BZ15" s="10">
        <v>10</v>
      </c>
      <c r="CA15" s="11" t="s">
        <v>57</v>
      </c>
      <c r="CB15" s="11">
        <v>5</v>
      </c>
      <c r="CC15" s="10">
        <v>10</v>
      </c>
      <c r="CD15" s="11">
        <f>SUM(BY15+BV15+BS15+BP15+BM15+BJ15+BG15+BD15+BA15+AX15+AU15+AR15+AO15+AL15+CB15)</f>
        <v>107</v>
      </c>
      <c r="CE15" s="10">
        <v>110</v>
      </c>
      <c r="CF15" s="11">
        <f t="shared" si="1"/>
        <v>97.27272727272728</v>
      </c>
    </row>
    <row r="16" spans="1:85" s="13" customFormat="1" ht="47.25" customHeight="1" x14ac:dyDescent="0.25">
      <c r="A16" s="6">
        <v>4</v>
      </c>
      <c r="B16" s="7" t="s">
        <v>8</v>
      </c>
      <c r="C16" s="8" t="s">
        <v>6</v>
      </c>
      <c r="D16" s="12"/>
      <c r="E16" s="6"/>
      <c r="F16" s="6"/>
      <c r="G16" s="12"/>
      <c r="H16" s="6"/>
      <c r="I16" s="6"/>
      <c r="J16" s="6"/>
      <c r="K16" s="6"/>
      <c r="L16" s="6"/>
      <c r="M16" s="12"/>
      <c r="N16" s="6"/>
      <c r="O16" s="6"/>
      <c r="P16" s="12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10">
        <v>0</v>
      </c>
      <c r="AL16" s="10">
        <v>5</v>
      </c>
      <c r="AM16" s="10">
        <v>10</v>
      </c>
      <c r="AN16" s="10">
        <v>0</v>
      </c>
      <c r="AO16" s="10">
        <v>5</v>
      </c>
      <c r="AP16" s="10">
        <v>10</v>
      </c>
      <c r="AQ16" s="25">
        <v>0.87</v>
      </c>
      <c r="AR16" s="42">
        <v>8</v>
      </c>
      <c r="AS16" s="42">
        <v>0</v>
      </c>
      <c r="AT16" s="25">
        <v>0.99</v>
      </c>
      <c r="AU16" s="42">
        <v>10</v>
      </c>
      <c r="AV16" s="42">
        <v>10</v>
      </c>
      <c r="AW16" s="25">
        <v>0.05</v>
      </c>
      <c r="AX16" s="42">
        <v>10</v>
      </c>
      <c r="AY16" s="42">
        <v>10</v>
      </c>
      <c r="AZ16" s="25">
        <v>0.98</v>
      </c>
      <c r="BA16" s="42">
        <v>10</v>
      </c>
      <c r="BB16" s="42">
        <v>10</v>
      </c>
      <c r="BC16" s="25">
        <v>0.92</v>
      </c>
      <c r="BD16" s="42">
        <v>7</v>
      </c>
      <c r="BE16" s="42">
        <v>0</v>
      </c>
      <c r="BF16" s="25">
        <v>0</v>
      </c>
      <c r="BG16" s="42">
        <v>5</v>
      </c>
      <c r="BH16" s="42">
        <v>10</v>
      </c>
      <c r="BI16" s="47"/>
      <c r="BJ16" s="42"/>
      <c r="BK16" s="42"/>
      <c r="BL16" s="47"/>
      <c r="BM16" s="10"/>
      <c r="BN16" s="10"/>
      <c r="BO16" s="10"/>
      <c r="BP16" s="10"/>
      <c r="BQ16" s="10"/>
      <c r="BR16" s="10"/>
      <c r="BS16" s="10"/>
      <c r="BT16" s="10"/>
      <c r="BU16" s="10" t="s">
        <v>58</v>
      </c>
      <c r="BV16" s="10">
        <v>10</v>
      </c>
      <c r="BW16" s="10">
        <v>10</v>
      </c>
      <c r="BX16" s="11">
        <v>1</v>
      </c>
      <c r="BY16" s="11">
        <v>5</v>
      </c>
      <c r="BZ16" s="10">
        <v>10</v>
      </c>
      <c r="CA16" s="11" t="s">
        <v>57</v>
      </c>
      <c r="CB16" s="11">
        <v>5</v>
      </c>
      <c r="CC16" s="10">
        <v>10</v>
      </c>
      <c r="CD16" s="11">
        <f t="shared" ref="CD16:CD17" si="2">SUM(BY16+BV16+BS16+BP16+BM16+BJ16+BG16+BD16+BA16+AX16+AU16+AR16+AO16+AL16+CB16)</f>
        <v>80</v>
      </c>
      <c r="CE16" s="10">
        <v>90</v>
      </c>
      <c r="CF16" s="11">
        <f t="shared" si="1"/>
        <v>88.888888888888886</v>
      </c>
    </row>
    <row r="17" spans="1:84" s="13" customFormat="1" ht="47.25" customHeight="1" x14ac:dyDescent="0.25">
      <c r="A17" s="6">
        <v>5</v>
      </c>
      <c r="B17" s="7" t="s">
        <v>9</v>
      </c>
      <c r="C17" s="8" t="s">
        <v>6</v>
      </c>
      <c r="D17" s="12"/>
      <c r="E17" s="6"/>
      <c r="F17" s="6"/>
      <c r="G17" s="12"/>
      <c r="H17" s="6"/>
      <c r="I17" s="6"/>
      <c r="J17" s="6"/>
      <c r="K17" s="6"/>
      <c r="L17" s="6"/>
      <c r="M17" s="12"/>
      <c r="N17" s="6"/>
      <c r="O17" s="6"/>
      <c r="P17" s="12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10">
        <v>0</v>
      </c>
      <c r="AL17" s="10">
        <v>5</v>
      </c>
      <c r="AM17" s="10">
        <v>10</v>
      </c>
      <c r="AN17" s="10">
        <v>0</v>
      </c>
      <c r="AO17" s="10">
        <v>5</v>
      </c>
      <c r="AP17" s="10">
        <v>10</v>
      </c>
      <c r="AQ17" s="25">
        <v>0.91</v>
      </c>
      <c r="AR17" s="42">
        <v>8</v>
      </c>
      <c r="AS17" s="42">
        <v>0</v>
      </c>
      <c r="AT17" s="25">
        <v>0.99</v>
      </c>
      <c r="AU17" s="42">
        <v>10</v>
      </c>
      <c r="AV17" s="42">
        <v>10</v>
      </c>
      <c r="AW17" s="25">
        <v>0.21</v>
      </c>
      <c r="AX17" s="42">
        <v>10</v>
      </c>
      <c r="AY17" s="42">
        <v>10</v>
      </c>
      <c r="AZ17" s="25">
        <v>0.97</v>
      </c>
      <c r="BA17" s="42">
        <v>10</v>
      </c>
      <c r="BB17" s="42">
        <v>10</v>
      </c>
      <c r="BC17" s="25">
        <v>0.88</v>
      </c>
      <c r="BD17" s="42">
        <v>7</v>
      </c>
      <c r="BE17" s="42">
        <v>0</v>
      </c>
      <c r="BF17" s="25">
        <v>0</v>
      </c>
      <c r="BG17" s="42">
        <v>5</v>
      </c>
      <c r="BH17" s="42">
        <v>10</v>
      </c>
      <c r="BI17" s="47"/>
      <c r="BJ17" s="42"/>
      <c r="BK17" s="42"/>
      <c r="BL17" s="47"/>
      <c r="BM17" s="10"/>
      <c r="BN17" s="10"/>
      <c r="BO17" s="10"/>
      <c r="BP17" s="10"/>
      <c r="BQ17" s="10"/>
      <c r="BR17" s="10"/>
      <c r="BS17" s="10"/>
      <c r="BT17" s="10"/>
      <c r="BU17" s="10" t="s">
        <v>58</v>
      </c>
      <c r="BV17" s="10">
        <v>10</v>
      </c>
      <c r="BW17" s="10">
        <v>10</v>
      </c>
      <c r="BX17" s="11">
        <v>1</v>
      </c>
      <c r="BY17" s="11">
        <v>5</v>
      </c>
      <c r="BZ17" s="10">
        <v>10</v>
      </c>
      <c r="CA17" s="11" t="s">
        <v>57</v>
      </c>
      <c r="CB17" s="11">
        <v>5</v>
      </c>
      <c r="CC17" s="10">
        <v>10</v>
      </c>
      <c r="CD17" s="11">
        <f t="shared" si="2"/>
        <v>80</v>
      </c>
      <c r="CE17" s="10">
        <v>90</v>
      </c>
      <c r="CF17" s="11">
        <f t="shared" si="1"/>
        <v>88.888888888888886</v>
      </c>
    </row>
    <row r="18" spans="1:84" x14ac:dyDescent="0.25">
      <c r="AT18" s="57">
        <f>AVERAGE(AT13:AT17)</f>
        <v>0.94400000000000017</v>
      </c>
    </row>
    <row r="19" spans="1:84" x14ac:dyDescent="0.25">
      <c r="C19" s="28"/>
    </row>
    <row r="20" spans="1:84" x14ac:dyDescent="0.25">
      <c r="B20" s="90"/>
      <c r="C20" s="27"/>
    </row>
    <row r="21" spans="1:84" x14ac:dyDescent="0.25">
      <c r="B21" s="90"/>
      <c r="C21" s="27"/>
    </row>
    <row r="22" spans="1:84" x14ac:dyDescent="0.25">
      <c r="B22" s="90"/>
    </row>
    <row r="23" spans="1:84" x14ac:dyDescent="0.25">
      <c r="B23" s="90"/>
    </row>
    <row r="24" spans="1:84" x14ac:dyDescent="0.25">
      <c r="B24" s="90"/>
    </row>
    <row r="25" spans="1:84" x14ac:dyDescent="0.25">
      <c r="B25" s="90"/>
    </row>
    <row r="26" spans="1:84" x14ac:dyDescent="0.25">
      <c r="B26" s="90"/>
    </row>
    <row r="27" spans="1:84" x14ac:dyDescent="0.25">
      <c r="B27" s="90"/>
    </row>
    <row r="28" spans="1:84" x14ac:dyDescent="0.25">
      <c r="B28" s="90"/>
    </row>
    <row r="29" spans="1:84" x14ac:dyDescent="0.25">
      <c r="B29" s="90"/>
    </row>
    <row r="30" spans="1:84" x14ac:dyDescent="0.25">
      <c r="B30" s="90"/>
    </row>
    <row r="31" spans="1:84" x14ac:dyDescent="0.25">
      <c r="B31" s="90"/>
    </row>
    <row r="32" spans="1:84" x14ac:dyDescent="0.25">
      <c r="B32" s="90"/>
    </row>
    <row r="33" spans="2:3" x14ac:dyDescent="0.25">
      <c r="B33" s="90"/>
    </row>
    <row r="34" spans="2:3" x14ac:dyDescent="0.25">
      <c r="B34" s="90"/>
    </row>
    <row r="35" spans="2:3" ht="18.75" x14ac:dyDescent="0.25">
      <c r="B35" s="56"/>
    </row>
    <row r="39" spans="2:3" x14ac:dyDescent="0.25">
      <c r="C39" s="27"/>
    </row>
    <row r="47" spans="2:3" x14ac:dyDescent="0.25">
      <c r="C47" s="27"/>
    </row>
    <row r="48" spans="2:3" x14ac:dyDescent="0.25">
      <c r="C48" s="27"/>
    </row>
  </sheetData>
  <mergeCells count="40">
    <mergeCell ref="B20:B34"/>
    <mergeCell ref="AZ6:BB6"/>
    <mergeCell ref="BC6:BE6"/>
    <mergeCell ref="BF6:BH6"/>
    <mergeCell ref="AT5:BH5"/>
    <mergeCell ref="AK5:AS5"/>
    <mergeCell ref="AQ6:AS6"/>
    <mergeCell ref="AK6:AM6"/>
    <mergeCell ref="AN6:AP6"/>
    <mergeCell ref="V6:X6"/>
    <mergeCell ref="Y6:AA6"/>
    <mergeCell ref="AB6:AD6"/>
    <mergeCell ref="AE6:AG6"/>
    <mergeCell ref="B1:CD2"/>
    <mergeCell ref="D3:E3"/>
    <mergeCell ref="B5:B7"/>
    <mergeCell ref="C5:C7"/>
    <mergeCell ref="CD5:CF6"/>
    <mergeCell ref="BI6:BK6"/>
    <mergeCell ref="M6:O6"/>
    <mergeCell ref="P6:R6"/>
    <mergeCell ref="S6:U6"/>
    <mergeCell ref="D5:AJ5"/>
    <mergeCell ref="AH6:AJ6"/>
    <mergeCell ref="CA6:CC6"/>
    <mergeCell ref="CG5:CG6"/>
    <mergeCell ref="A5:A7"/>
    <mergeCell ref="AT6:AV6"/>
    <mergeCell ref="AW6:AY6"/>
    <mergeCell ref="D6:F6"/>
    <mergeCell ref="G6:I6"/>
    <mergeCell ref="J6:L6"/>
    <mergeCell ref="BL6:BN6"/>
    <mergeCell ref="BO6:BQ6"/>
    <mergeCell ref="BR6:BT6"/>
    <mergeCell ref="BI5:BT5"/>
    <mergeCell ref="BU6:BW6"/>
    <mergeCell ref="BX6:BZ6"/>
    <mergeCell ref="BU5:BZ5"/>
    <mergeCell ref="CA5:CC5"/>
  </mergeCells>
  <pageMargins left="0.62992125984251968" right="0.19685039370078741" top="0.59055118110236227" bottom="0.19685039370078741" header="0.23622047244094491" footer="0.51181102362204722"/>
  <pageSetup paperSize="9" scale="70" fitToWidth="0" orientation="landscape" r:id="rId1"/>
  <colBreaks count="4" manualBreakCount="4">
    <brk id="18" max="16" man="1"/>
    <brk id="36" max="16" man="1"/>
    <brk id="57" max="16" man="1"/>
    <brk id="78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Generalova</dc:creator>
  <cp:lastModifiedBy>guseva</cp:lastModifiedBy>
  <cp:lastPrinted>2022-02-18T05:33:15Z</cp:lastPrinted>
  <dcterms:created xsi:type="dcterms:W3CDTF">2012-05-02T11:26:47Z</dcterms:created>
  <dcterms:modified xsi:type="dcterms:W3CDTF">2022-02-18T06:04:47Z</dcterms:modified>
</cp:coreProperties>
</file>