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835"/>
  </bookViews>
  <sheets>
    <sheet name="отчет" sheetId="3" r:id="rId1"/>
  </sheets>
  <definedNames>
    <definedName name="_xlnm.Print_Area" localSheetId="0">отчет!$A$1:$AB$23</definedName>
  </definedNames>
  <calcPr calcId="124519" calcOnSave="0"/>
</workbook>
</file>

<file path=xl/calcChain.xml><?xml version="1.0" encoding="utf-8"?>
<calcChain xmlns="http://schemas.openxmlformats.org/spreadsheetml/2006/main">
  <c r="Z23" i="3"/>
  <c r="Z16"/>
  <c r="Z9"/>
  <c r="AB16"/>
  <c r="Z10"/>
  <c r="Z11"/>
  <c r="Z12"/>
  <c r="Z17"/>
  <c r="Z18"/>
  <c r="Z19"/>
  <c r="Z20"/>
  <c r="Y21" l="1"/>
  <c r="AB9"/>
  <c r="X21" l="1"/>
  <c r="AA14"/>
  <c r="AA21"/>
  <c r="M14" l="1"/>
  <c r="K14"/>
  <c r="I14"/>
  <c r="G14"/>
  <c r="AB12" l="1"/>
  <c r="AB11"/>
  <c r="AB10"/>
  <c r="AB18"/>
  <c r="AB20"/>
  <c r="AB19"/>
  <c r="AB17"/>
  <c r="AB14" l="1"/>
  <c r="Z21"/>
  <c r="AB21"/>
  <c r="L14"/>
  <c r="H14"/>
  <c r="F14"/>
  <c r="E14"/>
  <c r="O21" l="1"/>
  <c r="W21"/>
  <c r="U21"/>
  <c r="S21"/>
  <c r="Q21"/>
  <c r="D14" l="1"/>
  <c r="R21"/>
  <c r="N21"/>
  <c r="P21"/>
  <c r="T21"/>
  <c r="Z14" l="1"/>
</calcChain>
</file>

<file path=xl/sharedStrings.xml><?xml version="1.0" encoding="utf-8"?>
<sst xmlns="http://schemas.openxmlformats.org/spreadsheetml/2006/main" count="87" uniqueCount="47">
  <si>
    <t>№</t>
  </si>
  <si>
    <t>КВСР</t>
  </si>
  <si>
    <t>значение показателя</t>
  </si>
  <si>
    <t>количество баллов</t>
  </si>
  <si>
    <t>Группа 1</t>
  </si>
  <si>
    <t>002</t>
  </si>
  <si>
    <t>487</t>
  </si>
  <si>
    <t>Группа 2</t>
  </si>
  <si>
    <t>Средний показатель по бюджету г.о.г.Кулебаки</t>
  </si>
  <si>
    <t>Уровень подготовки платежных документов в отчетном периоде 
(2.5.)</t>
  </si>
  <si>
    <t xml:space="preserve"> Качество прогнозирования кассовых расходов РБС в отчетном периоде 
(п.2.4.)</t>
  </si>
  <si>
    <t>ИТОГО по администратору средств бюджета г.о.г.Кулебаки</t>
  </si>
  <si>
    <t>0</t>
  </si>
  <si>
    <t>Итого по группе 1</t>
  </si>
  <si>
    <t>итого по группе 2</t>
  </si>
  <si>
    <t>итого по показателю</t>
  </si>
  <si>
    <t xml:space="preserve">Отчет о результатах мониторинга качества финансового менеджмента, осуществляемого администраторами средств бюджета г.о.г.Кулебаки </t>
  </si>
  <si>
    <t>количество баллов/
рейтинг</t>
  </si>
  <si>
    <t>Финансовое планирование</t>
  </si>
  <si>
    <t>Исполнение бюджета в части расходов</t>
  </si>
  <si>
    <t>Исполнение бюджета в части доходов</t>
  </si>
  <si>
    <t>Учет и отчетность</t>
  </si>
  <si>
    <t>Наименование администратора средств бюджета городского округа город Кулебаки</t>
  </si>
  <si>
    <t>МАУ ДО «ДООЦ им. А.П. Гайдара»</t>
  </si>
  <si>
    <t xml:space="preserve">МБУ "ФОК в г. Кулебаки" </t>
  </si>
  <si>
    <t>Администрация г.о.г.Кулебаки, Совет депутатов, МКУ ХЭУ</t>
  </si>
  <si>
    <t>Финансовое управление администрации г.о.г.Кулебаки</t>
  </si>
  <si>
    <t>Управление образования администрации г.о.г.Кулебаки</t>
  </si>
  <si>
    <t>Сумма внесенных положительных изменений в бюджетную роспись в отчетном периоде в связи с передвижками между кодами бюджетной классификации 
(п.1.3.)</t>
  </si>
  <si>
    <t xml:space="preserve"> Полнота зачисления платежей в бюджет по администратору доходов бюджета городского округа город Кулебаки, объем невыясненных поступлений в отчетном периоде (п.3.2.)</t>
  </si>
  <si>
    <t>Отдел по культуре, развитию спорта и молодежной политики</t>
  </si>
  <si>
    <t>-</t>
  </si>
  <si>
    <t>max возможная сумма баллов</t>
  </si>
  <si>
    <t>Общий показатель качества финансового менеджмента</t>
  </si>
  <si>
    <t>Совершенствование форм и качества оказания муниципальных услуг.</t>
  </si>
  <si>
    <t>Уровень использования субсидий бюджетными и автономными учреждениями, предоставленных на выполнение муниципальных заданий за отчетный период 
(п.6.1.)</t>
  </si>
  <si>
    <t xml:space="preserve"> Уровень подготовки платежных документов бюджетными и автономными учреждениями
(п.6.3.)</t>
  </si>
  <si>
    <t>Количество вновь составленных планов финансово-хозяйственной деятельности в течение отчетного периода в связи с передвижками между кодами бюджетной классификации
(п.6.2.)</t>
  </si>
  <si>
    <t xml:space="preserve"> Наличие просроченной кредиторской задолженности по бюджетным и автономным учреждениям 
(п.6.4.)</t>
  </si>
  <si>
    <t>Качество подготовки бухгалтерской отчетности бюджетным и автономным учреждениям
(п.6.5.)</t>
  </si>
  <si>
    <t>Качество подготовки бухгалтерской отчетности
(п.4.2.)</t>
  </si>
  <si>
    <t xml:space="preserve"> Наличие просроченной кредиторской задолженности на отчетную дату 
(4.1.)</t>
  </si>
  <si>
    <t>нет</t>
  </si>
  <si>
    <t>Территориальное управление №1</t>
  </si>
  <si>
    <t>Территориальное управление №2</t>
  </si>
  <si>
    <t>Периодичность:  полугодие</t>
  </si>
  <si>
    <t>на 01 октября 2018 года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</si>
</sst>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.5"/>
      <color theme="1"/>
      <name val="Times New Roman"/>
      <family val="1"/>
      <charset val="204"/>
    </font>
    <font>
      <sz val="12.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1" fontId="2" fillId="0" borderId="0" xfId="0" applyNumberFormat="1" applyFont="1"/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2" fillId="0" borderId="1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/>
    <xf numFmtId="1" fontId="3" fillId="0" borderId="1" xfId="0" applyNumberFormat="1" applyFont="1" applyBorder="1"/>
    <xf numFmtId="9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/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wrapText="1"/>
    </xf>
    <xf numFmtId="49" fontId="8" fillId="0" borderId="1" xfId="0" applyNumberFormat="1" applyFont="1" applyBorder="1"/>
    <xf numFmtId="0" fontId="8" fillId="0" borderId="1" xfId="0" applyFont="1" applyFill="1" applyBorder="1"/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7" fillId="0" borderId="0" xfId="0" applyNumberFormat="1" applyFont="1"/>
    <xf numFmtId="0" fontId="11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3" fillId="0" borderId="0" xfId="0" applyFont="1"/>
    <xf numFmtId="9" fontId="12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0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view="pageBreakPreview" zoomScale="70" zoomScaleNormal="80" zoomScaleSheetLayoutView="70" workbookViewId="0">
      <pane xSplit="3" ySplit="7" topLeftCell="K17" activePane="bottomRight" state="frozen"/>
      <selection pane="topRight" activeCell="D1" sqref="D1"/>
      <selection pane="bottomLeft" activeCell="A8" sqref="A8"/>
      <selection pane="bottomRight" activeCell="Y33" sqref="Y33"/>
    </sheetView>
  </sheetViews>
  <sheetFormatPr defaultRowHeight="15"/>
  <cols>
    <col min="1" max="1" width="4.7109375" customWidth="1"/>
    <col min="2" max="2" width="33" style="1" customWidth="1"/>
    <col min="3" max="3" width="8.140625" customWidth="1"/>
    <col min="4" max="5" width="10.7109375" customWidth="1"/>
    <col min="6" max="6" width="10.140625" customWidth="1"/>
    <col min="7" max="7" width="9.7109375" customWidth="1"/>
    <col min="8" max="8" width="11.5703125" customWidth="1"/>
    <col min="9" max="9" width="9.7109375" customWidth="1"/>
    <col min="10" max="14" width="10.7109375" customWidth="1"/>
    <col min="15" max="15" width="9.140625" customWidth="1"/>
    <col min="16" max="16" width="10.7109375" customWidth="1"/>
    <col min="17" max="17" width="9.85546875" customWidth="1"/>
    <col min="18" max="21" width="10.7109375" customWidth="1"/>
    <col min="22" max="23" width="9.7109375" customWidth="1"/>
    <col min="24" max="25" width="10.7109375" customWidth="1"/>
    <col min="26" max="27" width="12.85546875" customWidth="1"/>
    <col min="28" max="28" width="18.42578125" style="2" customWidth="1"/>
  </cols>
  <sheetData>
    <row r="1" spans="1:28" s="49" customFormat="1" ht="18.75">
      <c r="A1" s="47"/>
      <c r="B1" s="84" t="s">
        <v>16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45"/>
      <c r="AB1" s="48"/>
    </row>
    <row r="2" spans="1:28" s="49" customFormat="1" ht="18.75">
      <c r="A2" s="47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45"/>
      <c r="AB2" s="48"/>
    </row>
    <row r="3" spans="1:28" s="49" customFormat="1" ht="37.5">
      <c r="A3" s="47"/>
      <c r="B3" s="50" t="s">
        <v>45</v>
      </c>
      <c r="C3" s="47"/>
      <c r="D3" s="85" t="s">
        <v>46</v>
      </c>
      <c r="E3" s="8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53"/>
      <c r="Y3" s="53"/>
      <c r="Z3" s="51"/>
      <c r="AA3" s="51"/>
      <c r="AB3" s="52"/>
    </row>
    <row r="4" spans="1:28" s="49" customFormat="1" ht="9" customHeight="1">
      <c r="A4" s="47"/>
      <c r="B4" s="50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8"/>
    </row>
    <row r="5" spans="1:28" s="33" customFormat="1" ht="39" customHeight="1">
      <c r="A5" s="72" t="s">
        <v>0</v>
      </c>
      <c r="B5" s="90" t="s">
        <v>22</v>
      </c>
      <c r="C5" s="72" t="s">
        <v>1</v>
      </c>
      <c r="D5" s="80" t="s">
        <v>34</v>
      </c>
      <c r="E5" s="81"/>
      <c r="F5" s="81"/>
      <c r="G5" s="81"/>
      <c r="H5" s="81"/>
      <c r="I5" s="81"/>
      <c r="J5" s="81"/>
      <c r="K5" s="81"/>
      <c r="L5" s="82"/>
      <c r="M5" s="83"/>
      <c r="N5" s="74" t="s">
        <v>18</v>
      </c>
      <c r="O5" s="75"/>
      <c r="P5" s="76" t="s">
        <v>19</v>
      </c>
      <c r="Q5" s="76"/>
      <c r="R5" s="76"/>
      <c r="S5" s="76"/>
      <c r="T5" s="77" t="s">
        <v>20</v>
      </c>
      <c r="U5" s="77"/>
      <c r="V5" s="80" t="s">
        <v>21</v>
      </c>
      <c r="W5" s="81"/>
      <c r="X5" s="68"/>
      <c r="Y5" s="69"/>
      <c r="Z5" s="92" t="s">
        <v>11</v>
      </c>
      <c r="AA5" s="93"/>
      <c r="AB5" s="94"/>
    </row>
    <row r="6" spans="1:28" s="33" customFormat="1" ht="206.25" customHeight="1">
      <c r="A6" s="73"/>
      <c r="B6" s="91"/>
      <c r="C6" s="73"/>
      <c r="D6" s="87" t="s">
        <v>35</v>
      </c>
      <c r="E6" s="79"/>
      <c r="F6" s="78" t="s">
        <v>37</v>
      </c>
      <c r="G6" s="79"/>
      <c r="H6" s="78" t="s">
        <v>36</v>
      </c>
      <c r="I6" s="79"/>
      <c r="J6" s="78" t="s">
        <v>38</v>
      </c>
      <c r="K6" s="79"/>
      <c r="L6" s="78" t="s">
        <v>39</v>
      </c>
      <c r="M6" s="79"/>
      <c r="N6" s="88" t="s">
        <v>28</v>
      </c>
      <c r="O6" s="89"/>
      <c r="P6" s="88" t="s">
        <v>10</v>
      </c>
      <c r="Q6" s="89"/>
      <c r="R6" s="88" t="s">
        <v>9</v>
      </c>
      <c r="S6" s="89"/>
      <c r="T6" s="88" t="s">
        <v>29</v>
      </c>
      <c r="U6" s="89"/>
      <c r="V6" s="88" t="s">
        <v>41</v>
      </c>
      <c r="W6" s="89"/>
      <c r="X6" s="88" t="s">
        <v>40</v>
      </c>
      <c r="Y6" s="89"/>
      <c r="Z6" s="95"/>
      <c r="AA6" s="96"/>
      <c r="AB6" s="97"/>
    </row>
    <row r="7" spans="1:28" s="33" customFormat="1" ht="78.75" customHeight="1">
      <c r="A7" s="73"/>
      <c r="B7" s="91"/>
      <c r="C7" s="73"/>
      <c r="D7" s="34" t="s">
        <v>2</v>
      </c>
      <c r="E7" s="35" t="s">
        <v>3</v>
      </c>
      <c r="F7" s="35" t="s">
        <v>2</v>
      </c>
      <c r="G7" s="35" t="s">
        <v>3</v>
      </c>
      <c r="H7" s="35" t="s">
        <v>2</v>
      </c>
      <c r="I7" s="35" t="s">
        <v>3</v>
      </c>
      <c r="J7" s="35" t="s">
        <v>2</v>
      </c>
      <c r="K7" s="35" t="s">
        <v>3</v>
      </c>
      <c r="L7" s="35" t="s">
        <v>2</v>
      </c>
      <c r="M7" s="35" t="s">
        <v>3</v>
      </c>
      <c r="N7" s="36" t="s">
        <v>2</v>
      </c>
      <c r="O7" s="36" t="s">
        <v>3</v>
      </c>
      <c r="P7" s="36" t="s">
        <v>2</v>
      </c>
      <c r="Q7" s="36" t="s">
        <v>3</v>
      </c>
      <c r="R7" s="36" t="s">
        <v>2</v>
      </c>
      <c r="S7" s="36" t="s">
        <v>3</v>
      </c>
      <c r="T7" s="36" t="s">
        <v>2</v>
      </c>
      <c r="U7" s="36" t="s">
        <v>3</v>
      </c>
      <c r="V7" s="36" t="s">
        <v>2</v>
      </c>
      <c r="W7" s="36" t="s">
        <v>3</v>
      </c>
      <c r="X7" s="54" t="s">
        <v>2</v>
      </c>
      <c r="Y7" s="54" t="s">
        <v>3</v>
      </c>
      <c r="Z7" s="36" t="s">
        <v>17</v>
      </c>
      <c r="AA7" s="37" t="s">
        <v>32</v>
      </c>
      <c r="AB7" s="38" t="s">
        <v>33</v>
      </c>
    </row>
    <row r="8" spans="1:28" s="33" customFormat="1" ht="15.75">
      <c r="A8" s="39"/>
      <c r="B8" s="40" t="s">
        <v>4</v>
      </c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3"/>
      <c r="AA8" s="43"/>
      <c r="AB8" s="44"/>
    </row>
    <row r="9" spans="1:28" s="62" customFormat="1" ht="55.5" customHeight="1">
      <c r="A9" s="55">
        <v>1</v>
      </c>
      <c r="B9" s="56" t="s">
        <v>27</v>
      </c>
      <c r="C9" s="57" t="s">
        <v>5</v>
      </c>
      <c r="D9" s="63">
        <v>0.96</v>
      </c>
      <c r="E9" s="66">
        <v>10</v>
      </c>
      <c r="F9" s="65">
        <v>4</v>
      </c>
      <c r="G9" s="66">
        <v>6</v>
      </c>
      <c r="H9" s="63">
        <v>0.94</v>
      </c>
      <c r="I9" s="66">
        <v>7</v>
      </c>
      <c r="J9" s="63" t="s">
        <v>42</v>
      </c>
      <c r="K9" s="66">
        <v>10</v>
      </c>
      <c r="L9" s="65">
        <v>1</v>
      </c>
      <c r="M9" s="66">
        <v>5</v>
      </c>
      <c r="N9" s="58"/>
      <c r="O9" s="59"/>
      <c r="P9" s="60"/>
      <c r="Q9" s="59"/>
      <c r="R9" s="58"/>
      <c r="S9" s="59"/>
      <c r="T9" s="58"/>
      <c r="U9" s="55"/>
      <c r="V9" s="55"/>
      <c r="W9" s="55"/>
      <c r="X9" s="58"/>
      <c r="Y9" s="59"/>
      <c r="Z9" s="61">
        <f>E9+G9+I9+K9+O9+Q9+S9+U9+W9+M9+Y9</f>
        <v>38</v>
      </c>
      <c r="AA9" s="55">
        <v>45</v>
      </c>
      <c r="AB9" s="61">
        <f>Z9/AA9*100</f>
        <v>84.444444444444443</v>
      </c>
    </row>
    <row r="10" spans="1:28" s="62" customFormat="1" ht="55.5" customHeight="1">
      <c r="A10" s="55">
        <v>2</v>
      </c>
      <c r="B10" s="56" t="s">
        <v>30</v>
      </c>
      <c r="C10" s="57" t="s">
        <v>6</v>
      </c>
      <c r="D10" s="63">
        <v>0.95</v>
      </c>
      <c r="E10" s="66">
        <v>10</v>
      </c>
      <c r="F10" s="65">
        <v>1</v>
      </c>
      <c r="G10" s="66">
        <v>10</v>
      </c>
      <c r="H10" s="63">
        <v>0.89</v>
      </c>
      <c r="I10" s="66">
        <v>7</v>
      </c>
      <c r="J10" s="63" t="s">
        <v>42</v>
      </c>
      <c r="K10" s="66">
        <v>10</v>
      </c>
      <c r="L10" s="65">
        <v>1</v>
      </c>
      <c r="M10" s="66">
        <v>5</v>
      </c>
      <c r="N10" s="55"/>
      <c r="O10" s="59"/>
      <c r="P10" s="60"/>
      <c r="Q10" s="59"/>
      <c r="R10" s="60"/>
      <c r="S10" s="59"/>
      <c r="T10" s="60"/>
      <c r="U10" s="55"/>
      <c r="V10" s="55"/>
      <c r="W10" s="55"/>
      <c r="X10" s="60"/>
      <c r="Y10" s="59"/>
      <c r="Z10" s="61">
        <f t="shared" ref="Z10:Z12" si="0">E10+G10+I10+K10+O10+Q10+S10+U10+W10+M10+Y10</f>
        <v>42</v>
      </c>
      <c r="AA10" s="55">
        <v>45</v>
      </c>
      <c r="AB10" s="61">
        <f t="shared" ref="AB10:AB12" si="1">Z10/AA10*100</f>
        <v>93.333333333333329</v>
      </c>
    </row>
    <row r="11" spans="1:28" s="62" customFormat="1" ht="55.5" customHeight="1">
      <c r="A11" s="55">
        <v>3</v>
      </c>
      <c r="B11" s="56" t="s">
        <v>23</v>
      </c>
      <c r="C11" s="57" t="s">
        <v>5</v>
      </c>
      <c r="D11" s="63">
        <v>0.96</v>
      </c>
      <c r="E11" s="65">
        <v>10</v>
      </c>
      <c r="F11" s="65">
        <v>6</v>
      </c>
      <c r="G11" s="66">
        <v>6</v>
      </c>
      <c r="H11" s="63">
        <v>0.89</v>
      </c>
      <c r="I11" s="66">
        <v>7</v>
      </c>
      <c r="J11" s="63" t="s">
        <v>42</v>
      </c>
      <c r="K11" s="66">
        <v>10</v>
      </c>
      <c r="L11" s="65">
        <v>1</v>
      </c>
      <c r="M11" s="66">
        <v>5</v>
      </c>
      <c r="N11" s="55"/>
      <c r="O11" s="59"/>
      <c r="P11" s="60"/>
      <c r="Q11" s="59"/>
      <c r="R11" s="60"/>
      <c r="S11" s="59"/>
      <c r="T11" s="60"/>
      <c r="U11" s="55"/>
      <c r="V11" s="55"/>
      <c r="W11" s="55"/>
      <c r="X11" s="60"/>
      <c r="Y11" s="59"/>
      <c r="Z11" s="61">
        <f t="shared" si="0"/>
        <v>38</v>
      </c>
      <c r="AA11" s="55">
        <v>45</v>
      </c>
      <c r="AB11" s="61">
        <f t="shared" si="1"/>
        <v>84.444444444444443</v>
      </c>
    </row>
    <row r="12" spans="1:28" s="62" customFormat="1" ht="55.5" customHeight="1">
      <c r="A12" s="55">
        <v>4</v>
      </c>
      <c r="B12" s="56" t="s">
        <v>24</v>
      </c>
      <c r="C12" s="57" t="s">
        <v>6</v>
      </c>
      <c r="D12" s="63">
        <v>1</v>
      </c>
      <c r="E12" s="66">
        <v>10</v>
      </c>
      <c r="F12" s="65">
        <v>4</v>
      </c>
      <c r="G12" s="66">
        <v>6</v>
      </c>
      <c r="H12" s="63">
        <v>0.86</v>
      </c>
      <c r="I12" s="66">
        <v>7</v>
      </c>
      <c r="J12" s="63" t="s">
        <v>42</v>
      </c>
      <c r="K12" s="66">
        <v>10</v>
      </c>
      <c r="L12" s="65">
        <v>1</v>
      </c>
      <c r="M12" s="66">
        <v>5</v>
      </c>
      <c r="N12" s="55"/>
      <c r="O12" s="59"/>
      <c r="P12" s="60"/>
      <c r="Q12" s="59"/>
      <c r="R12" s="60"/>
      <c r="S12" s="59"/>
      <c r="T12" s="60"/>
      <c r="U12" s="55"/>
      <c r="V12" s="55"/>
      <c r="W12" s="55"/>
      <c r="X12" s="60"/>
      <c r="Y12" s="59"/>
      <c r="Z12" s="61">
        <f t="shared" si="0"/>
        <v>38</v>
      </c>
      <c r="AA12" s="55">
        <v>45</v>
      </c>
      <c r="AB12" s="61">
        <f t="shared" si="1"/>
        <v>84.444444444444443</v>
      </c>
    </row>
    <row r="13" spans="1:28">
      <c r="A13" s="12"/>
      <c r="B13" s="7"/>
      <c r="C13" s="13"/>
      <c r="D13" s="14"/>
      <c r="E13" s="15"/>
      <c r="F13" s="14"/>
      <c r="G13" s="15"/>
      <c r="H13" s="15"/>
      <c r="I13" s="15"/>
      <c r="J13" s="14"/>
      <c r="K13" s="15"/>
      <c r="L13" s="14"/>
      <c r="M13" s="15"/>
      <c r="N13" s="12"/>
      <c r="O13" s="17"/>
      <c r="P13" s="16"/>
      <c r="Q13" s="17"/>
      <c r="R13" s="16"/>
      <c r="S13" s="17"/>
      <c r="T13" s="16"/>
      <c r="U13" s="12"/>
      <c r="V13" s="12"/>
      <c r="W13" s="12"/>
      <c r="X13" s="16"/>
      <c r="Y13" s="17"/>
      <c r="Z13" s="12"/>
      <c r="AA13" s="32"/>
      <c r="AB13" s="18"/>
    </row>
    <row r="14" spans="1:28" s="3" customFormat="1">
      <c r="A14" s="19"/>
      <c r="B14" s="20" t="s">
        <v>13</v>
      </c>
      <c r="C14" s="21"/>
      <c r="D14" s="26">
        <f>AVERAGE(D9:D13)*100</f>
        <v>96.75</v>
      </c>
      <c r="E14" s="21">
        <f>SUM(E9:E13)</f>
        <v>40</v>
      </c>
      <c r="F14" s="26">
        <f>AVERAGE(F9:F13)</f>
        <v>3.75</v>
      </c>
      <c r="G14" s="21">
        <f>SUM(G9:G13)</f>
        <v>28</v>
      </c>
      <c r="H14" s="26">
        <f>AVERAGE(H9:H13)*100</f>
        <v>89.5</v>
      </c>
      <c r="I14" s="21">
        <f>SUM(I9:I13)</f>
        <v>28</v>
      </c>
      <c r="J14" s="21" t="s">
        <v>12</v>
      </c>
      <c r="K14" s="21">
        <f>SUM(K9:K13)</f>
        <v>40</v>
      </c>
      <c r="L14" s="26">
        <f>AVERAGE(L9:L13)</f>
        <v>1</v>
      </c>
      <c r="M14" s="21">
        <f>SUM(M9:M13)</f>
        <v>20</v>
      </c>
      <c r="N14" s="19"/>
      <c r="O14" s="23"/>
      <c r="P14" s="22"/>
      <c r="Q14" s="23"/>
      <c r="R14" s="22"/>
      <c r="S14" s="23"/>
      <c r="T14" s="22"/>
      <c r="U14" s="19"/>
      <c r="V14" s="19"/>
      <c r="W14" s="19"/>
      <c r="X14" s="22"/>
      <c r="Y14" s="23"/>
      <c r="Z14" s="19">
        <f>SUM(Z9:Z13)</f>
        <v>156</v>
      </c>
      <c r="AA14" s="19">
        <f>SUM(AA9:AA13)</f>
        <v>180</v>
      </c>
      <c r="AB14" s="26">
        <f>SUM(AB9:AB13)</f>
        <v>346.66666666666669</v>
      </c>
    </row>
    <row r="15" spans="1:28">
      <c r="A15" s="10"/>
      <c r="B15" s="5" t="s">
        <v>7</v>
      </c>
      <c r="C15" s="11"/>
      <c r="D15" s="24"/>
      <c r="E15" s="10"/>
      <c r="F15" s="24"/>
      <c r="G15" s="10"/>
      <c r="H15" s="10"/>
      <c r="I15" s="10"/>
      <c r="J15" s="24"/>
      <c r="K15" s="10"/>
      <c r="L15" s="24"/>
      <c r="M15" s="10"/>
      <c r="N15" s="10"/>
      <c r="O15" s="25"/>
      <c r="P15" s="24"/>
      <c r="Q15" s="25"/>
      <c r="R15" s="24"/>
      <c r="S15" s="25"/>
      <c r="T15" s="24"/>
      <c r="U15" s="10"/>
      <c r="V15" s="10"/>
      <c r="W15" s="10"/>
      <c r="X15" s="24"/>
      <c r="Y15" s="25"/>
      <c r="Z15" s="12"/>
      <c r="AA15" s="32"/>
      <c r="AB15" s="12"/>
    </row>
    <row r="16" spans="1:28" s="62" customFormat="1" ht="47.25" customHeight="1">
      <c r="A16" s="55">
        <v>1</v>
      </c>
      <c r="B16" s="56" t="s">
        <v>25</v>
      </c>
      <c r="C16" s="57" t="s">
        <v>6</v>
      </c>
      <c r="D16" s="60"/>
      <c r="E16" s="55"/>
      <c r="F16" s="60"/>
      <c r="G16" s="55"/>
      <c r="H16" s="55"/>
      <c r="I16" s="55"/>
      <c r="J16" s="60"/>
      <c r="K16" s="55"/>
      <c r="L16" s="60"/>
      <c r="M16" s="55"/>
      <c r="N16" s="63">
        <v>0.9</v>
      </c>
      <c r="O16" s="64">
        <v>8</v>
      </c>
      <c r="P16" s="63">
        <v>0.89</v>
      </c>
      <c r="Q16" s="64">
        <v>6</v>
      </c>
      <c r="R16" s="63">
        <v>0.8</v>
      </c>
      <c r="S16" s="64">
        <v>7</v>
      </c>
      <c r="T16" s="65" t="s">
        <v>31</v>
      </c>
      <c r="U16" s="66">
        <v>5</v>
      </c>
      <c r="V16" s="65" t="s">
        <v>42</v>
      </c>
      <c r="W16" s="65">
        <v>10</v>
      </c>
      <c r="X16" s="65">
        <v>2</v>
      </c>
      <c r="Y16" s="64">
        <v>4</v>
      </c>
      <c r="Z16" s="61">
        <f>E16+G16+I16+K16+O16+Q16+S16+U16+W16+M16+Y16</f>
        <v>40</v>
      </c>
      <c r="AA16" s="55">
        <v>50</v>
      </c>
      <c r="AB16" s="61">
        <f>Z16/AA16*100</f>
        <v>80</v>
      </c>
    </row>
    <row r="17" spans="1:28" s="62" customFormat="1" ht="47.25" customHeight="1">
      <c r="A17" s="55">
        <v>2</v>
      </c>
      <c r="B17" s="56" t="s">
        <v>26</v>
      </c>
      <c r="C17" s="57" t="s">
        <v>6</v>
      </c>
      <c r="D17" s="60"/>
      <c r="E17" s="55"/>
      <c r="F17" s="60"/>
      <c r="G17" s="55"/>
      <c r="H17" s="55"/>
      <c r="I17" s="55"/>
      <c r="J17" s="60"/>
      <c r="K17" s="55"/>
      <c r="L17" s="60"/>
      <c r="M17" s="55"/>
      <c r="N17" s="63">
        <v>0.99</v>
      </c>
      <c r="O17" s="64">
        <v>10</v>
      </c>
      <c r="P17" s="63">
        <v>0.93</v>
      </c>
      <c r="Q17" s="64">
        <v>6</v>
      </c>
      <c r="R17" s="63">
        <v>1</v>
      </c>
      <c r="S17" s="64">
        <v>10</v>
      </c>
      <c r="T17" s="65" t="s">
        <v>31</v>
      </c>
      <c r="U17" s="66">
        <v>5</v>
      </c>
      <c r="V17" s="65" t="s">
        <v>42</v>
      </c>
      <c r="W17" s="65">
        <v>10</v>
      </c>
      <c r="X17" s="65">
        <v>1</v>
      </c>
      <c r="Y17" s="64">
        <v>5</v>
      </c>
      <c r="Z17" s="61">
        <f t="shared" ref="Z17:Z20" si="2">E17+G17+I17+K17+O17+Q17+S17+U17+W17+M17+Y17</f>
        <v>46</v>
      </c>
      <c r="AA17" s="55">
        <v>50</v>
      </c>
      <c r="AB17" s="61">
        <f t="shared" ref="AB17:AB20" si="3">Z17/AA17*100</f>
        <v>92</v>
      </c>
    </row>
    <row r="18" spans="1:28" s="62" customFormat="1" ht="47.25" customHeight="1">
      <c r="A18" s="55">
        <v>3</v>
      </c>
      <c r="B18" s="56" t="s">
        <v>27</v>
      </c>
      <c r="C18" s="57" t="s">
        <v>5</v>
      </c>
      <c r="D18" s="60"/>
      <c r="E18" s="55"/>
      <c r="F18" s="60"/>
      <c r="G18" s="55"/>
      <c r="H18" s="55"/>
      <c r="I18" s="55"/>
      <c r="J18" s="60"/>
      <c r="K18" s="55"/>
      <c r="L18" s="60"/>
      <c r="M18" s="55"/>
      <c r="N18" s="63">
        <v>0.99</v>
      </c>
      <c r="O18" s="64">
        <v>10</v>
      </c>
      <c r="P18" s="63">
        <v>0.8</v>
      </c>
      <c r="Q18" s="64">
        <v>3</v>
      </c>
      <c r="R18" s="63">
        <v>0.86</v>
      </c>
      <c r="S18" s="64">
        <v>7</v>
      </c>
      <c r="T18" s="65" t="s">
        <v>31</v>
      </c>
      <c r="U18" s="66">
        <v>5</v>
      </c>
      <c r="V18" s="65" t="s">
        <v>42</v>
      </c>
      <c r="W18" s="65">
        <v>10</v>
      </c>
      <c r="X18" s="65">
        <v>1</v>
      </c>
      <c r="Y18" s="64">
        <v>5</v>
      </c>
      <c r="Z18" s="61">
        <f t="shared" si="2"/>
        <v>40</v>
      </c>
      <c r="AA18" s="55">
        <v>50</v>
      </c>
      <c r="AB18" s="61">
        <f t="shared" si="3"/>
        <v>80</v>
      </c>
    </row>
    <row r="19" spans="1:28" s="62" customFormat="1" ht="47.25" customHeight="1">
      <c r="A19" s="55">
        <v>4</v>
      </c>
      <c r="B19" s="56" t="s">
        <v>43</v>
      </c>
      <c r="C19" s="57" t="s">
        <v>6</v>
      </c>
      <c r="D19" s="60"/>
      <c r="E19" s="55"/>
      <c r="F19" s="60"/>
      <c r="G19" s="55"/>
      <c r="H19" s="55"/>
      <c r="I19" s="55"/>
      <c r="J19" s="60"/>
      <c r="K19" s="55"/>
      <c r="L19" s="60"/>
      <c r="M19" s="55"/>
      <c r="N19" s="63">
        <v>0.98</v>
      </c>
      <c r="O19" s="64">
        <v>10</v>
      </c>
      <c r="P19" s="63">
        <v>0.83</v>
      </c>
      <c r="Q19" s="64">
        <v>3</v>
      </c>
      <c r="R19" s="63">
        <v>0.93</v>
      </c>
      <c r="S19" s="64">
        <v>7</v>
      </c>
      <c r="T19" s="67" t="s">
        <v>31</v>
      </c>
      <c r="U19" s="66"/>
      <c r="V19" s="65" t="s">
        <v>42</v>
      </c>
      <c r="W19" s="65">
        <v>10</v>
      </c>
      <c r="X19" s="65">
        <v>1</v>
      </c>
      <c r="Y19" s="64">
        <v>5</v>
      </c>
      <c r="Z19" s="61">
        <f t="shared" si="2"/>
        <v>35</v>
      </c>
      <c r="AA19" s="55">
        <v>45</v>
      </c>
      <c r="AB19" s="61">
        <f t="shared" si="3"/>
        <v>77.777777777777786</v>
      </c>
    </row>
    <row r="20" spans="1:28" s="62" customFormat="1" ht="47.25" customHeight="1">
      <c r="A20" s="55">
        <v>5</v>
      </c>
      <c r="B20" s="56" t="s">
        <v>44</v>
      </c>
      <c r="C20" s="57" t="s">
        <v>6</v>
      </c>
      <c r="D20" s="60"/>
      <c r="E20" s="55"/>
      <c r="F20" s="60"/>
      <c r="G20" s="55"/>
      <c r="H20" s="55"/>
      <c r="I20" s="55"/>
      <c r="J20" s="60"/>
      <c r="K20" s="55"/>
      <c r="L20" s="60"/>
      <c r="M20" s="55"/>
      <c r="N20" s="63">
        <v>0.94</v>
      </c>
      <c r="O20" s="64">
        <v>8</v>
      </c>
      <c r="P20" s="63">
        <v>0.83</v>
      </c>
      <c r="Q20" s="64">
        <v>3</v>
      </c>
      <c r="R20" s="63">
        <v>0.79</v>
      </c>
      <c r="S20" s="64">
        <v>5</v>
      </c>
      <c r="T20" s="67" t="s">
        <v>31</v>
      </c>
      <c r="U20" s="66"/>
      <c r="V20" s="65" t="s">
        <v>42</v>
      </c>
      <c r="W20" s="65">
        <v>10</v>
      </c>
      <c r="X20" s="65">
        <v>1</v>
      </c>
      <c r="Y20" s="64">
        <v>5</v>
      </c>
      <c r="Z20" s="61">
        <f t="shared" si="2"/>
        <v>31</v>
      </c>
      <c r="AA20" s="55">
        <v>45</v>
      </c>
      <c r="AB20" s="61">
        <f t="shared" si="3"/>
        <v>68.888888888888886</v>
      </c>
    </row>
    <row r="21" spans="1:28" s="3" customFormat="1">
      <c r="A21" s="19"/>
      <c r="B21" s="20" t="s">
        <v>14</v>
      </c>
      <c r="C21" s="21"/>
      <c r="D21" s="22"/>
      <c r="E21" s="19"/>
      <c r="F21" s="22"/>
      <c r="G21" s="19"/>
      <c r="H21" s="19"/>
      <c r="I21" s="19"/>
      <c r="J21" s="22"/>
      <c r="K21" s="19"/>
      <c r="L21" s="22"/>
      <c r="M21" s="19"/>
      <c r="N21" s="31">
        <f>(N16+N17+N19+N20+N18)/5</f>
        <v>0.96</v>
      </c>
      <c r="O21" s="23">
        <f>SUM(O16:O20)</f>
        <v>46</v>
      </c>
      <c r="P21" s="31">
        <f>(P16+P17+P19+P20+P18)/5</f>
        <v>0.85600000000000009</v>
      </c>
      <c r="Q21" s="23">
        <f>SUM(Q16:Q20)</f>
        <v>21</v>
      </c>
      <c r="R21" s="31">
        <f>(R16+R17+R19+R20+R18)/5</f>
        <v>0.876</v>
      </c>
      <c r="S21" s="23">
        <f>SUM(S16:S20)</f>
        <v>36</v>
      </c>
      <c r="T21" s="26">
        <f>SUM(T16:T20)/5</f>
        <v>0</v>
      </c>
      <c r="U21" s="19">
        <f>SUM(U16:U20)</f>
        <v>15</v>
      </c>
      <c r="V21" s="31"/>
      <c r="W21" s="19">
        <f>SUM(W16:W20)</f>
        <v>50</v>
      </c>
      <c r="X21" s="26">
        <f>SUM(X16:X20)/5</f>
        <v>1.2</v>
      </c>
      <c r="Y21" s="23">
        <f>SUM(Y16:Y20)</f>
        <v>24</v>
      </c>
      <c r="Z21" s="19">
        <f>SUM(Z16:Z20)</f>
        <v>192</v>
      </c>
      <c r="AA21" s="19">
        <f>SUM(AA16:AA20)</f>
        <v>240</v>
      </c>
      <c r="AB21" s="26">
        <f>SUM(AB16:AB20)</f>
        <v>398.66666666666663</v>
      </c>
    </row>
    <row r="22" spans="1:28" s="3" customFormat="1">
      <c r="A22" s="19"/>
      <c r="B22" s="20" t="s">
        <v>15</v>
      </c>
      <c r="C22" s="21"/>
      <c r="D22" s="22"/>
      <c r="E22" s="19"/>
      <c r="F22" s="22"/>
      <c r="G22" s="19"/>
      <c r="H22" s="19"/>
      <c r="I22" s="19"/>
      <c r="J22" s="22"/>
      <c r="K22" s="19"/>
      <c r="L22" s="22"/>
      <c r="M22" s="19"/>
      <c r="N22" s="19"/>
      <c r="O22" s="23"/>
      <c r="P22" s="22"/>
      <c r="Q22" s="23"/>
      <c r="R22" s="22"/>
      <c r="S22" s="23"/>
      <c r="T22" s="26"/>
      <c r="U22" s="19"/>
      <c r="V22" s="22"/>
      <c r="W22" s="19"/>
      <c r="X22" s="26"/>
      <c r="Y22" s="23"/>
      <c r="Z22" s="19"/>
      <c r="AA22" s="19"/>
      <c r="AB22" s="27"/>
    </row>
    <row r="23" spans="1:28" s="4" customFormat="1" ht="26.25" customHeight="1">
      <c r="A23" s="70" t="s">
        <v>8</v>
      </c>
      <c r="B23" s="71"/>
      <c r="C23" s="28"/>
      <c r="D23" s="30"/>
      <c r="E23" s="26"/>
      <c r="F23" s="30"/>
      <c r="G23" s="26"/>
      <c r="H23" s="26"/>
      <c r="I23" s="26"/>
      <c r="J23" s="21"/>
      <c r="K23" s="26"/>
      <c r="L23" s="21"/>
      <c r="M23" s="26"/>
      <c r="N23" s="30"/>
      <c r="O23" s="26"/>
      <c r="P23" s="30"/>
      <c r="Q23" s="26"/>
      <c r="R23" s="30"/>
      <c r="S23" s="26"/>
      <c r="T23" s="21"/>
      <c r="U23" s="26"/>
      <c r="V23" s="30"/>
      <c r="W23" s="26"/>
      <c r="X23" s="21"/>
      <c r="Y23" s="26"/>
      <c r="Z23" s="26">
        <f>(Z14+Z21)/9</f>
        <v>38.666666666666664</v>
      </c>
      <c r="AA23" s="26"/>
      <c r="AB23" s="29"/>
    </row>
    <row r="24" spans="1:28">
      <c r="A24" s="8"/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9"/>
      <c r="AA24" s="9"/>
      <c r="AB24" s="9"/>
    </row>
  </sheetData>
  <mergeCells count="23">
    <mergeCell ref="B1:Z2"/>
    <mergeCell ref="D3:E3"/>
    <mergeCell ref="D6:E6"/>
    <mergeCell ref="J6:K6"/>
    <mergeCell ref="N6:O6"/>
    <mergeCell ref="P6:Q6"/>
    <mergeCell ref="R6:S6"/>
    <mergeCell ref="B5:B7"/>
    <mergeCell ref="C5:C7"/>
    <mergeCell ref="T6:U6"/>
    <mergeCell ref="Z5:AB6"/>
    <mergeCell ref="F6:G6"/>
    <mergeCell ref="X6:Y6"/>
    <mergeCell ref="V5:Y5"/>
    <mergeCell ref="V6:W6"/>
    <mergeCell ref="A23:B23"/>
    <mergeCell ref="A5:A7"/>
    <mergeCell ref="N5:O5"/>
    <mergeCell ref="P5:S5"/>
    <mergeCell ref="T5:U5"/>
    <mergeCell ref="H6:I6"/>
    <mergeCell ref="L6:M6"/>
    <mergeCell ref="D5:M5"/>
  </mergeCells>
  <pageMargins left="0.59055118110236227" right="0.19685039370078741" top="0.43307086614173229" bottom="0.19685039370078741" header="0.70866141732283472" footer="0.51181102362204722"/>
  <pageSetup paperSize="9" scale="43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Generalova</dc:creator>
  <cp:lastModifiedBy>genya</cp:lastModifiedBy>
  <cp:lastPrinted>2018-11-02T09:58:52Z</cp:lastPrinted>
  <dcterms:created xsi:type="dcterms:W3CDTF">2012-05-02T11:26:47Z</dcterms:created>
  <dcterms:modified xsi:type="dcterms:W3CDTF">2018-11-06T13:04:47Z</dcterms:modified>
</cp:coreProperties>
</file>