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70" windowHeight="8700" activeTab="2"/>
  </bookViews>
  <sheets>
    <sheet name="кцср" sheetId="12" r:id="rId1"/>
    <sheet name="квср" sheetId="10" r:id="rId2"/>
    <sheet name="раздел" sheetId="15" r:id="rId3"/>
  </sheets>
  <calcPr calcId="124519"/>
</workbook>
</file>

<file path=xl/calcChain.xml><?xml version="1.0" encoding="utf-8"?>
<calcChain xmlns="http://schemas.openxmlformats.org/spreadsheetml/2006/main">
  <c r="H146" i="10"/>
  <c r="I146"/>
  <c r="G146"/>
  <c r="F392" i="12"/>
  <c r="E391"/>
  <c r="F391"/>
  <c r="D391"/>
  <c r="H549" i="10"/>
  <c r="H548" s="1"/>
  <c r="H547" s="1"/>
  <c r="H546" s="1"/>
  <c r="I549"/>
  <c r="I548" s="1"/>
  <c r="I547" s="1"/>
  <c r="I546" s="1"/>
  <c r="G549"/>
  <c r="G548" s="1"/>
  <c r="G547" s="1"/>
  <c r="G546" s="1"/>
  <c r="E139" i="12"/>
  <c r="F139"/>
  <c r="D139"/>
  <c r="F89" i="15" l="1"/>
  <c r="G89"/>
  <c r="E89"/>
  <c r="F119"/>
  <c r="G119"/>
  <c r="E119"/>
  <c r="F65"/>
  <c r="G65"/>
  <c r="E65"/>
  <c r="F62"/>
  <c r="G62"/>
  <c r="E62"/>
  <c r="F51"/>
  <c r="G51"/>
  <c r="E51"/>
  <c r="F28"/>
  <c r="G28"/>
  <c r="E28"/>
  <c r="F12"/>
  <c r="G12"/>
  <c r="E12"/>
  <c r="H715" i="10"/>
  <c r="I715"/>
  <c r="I141"/>
  <c r="H141"/>
  <c r="G141"/>
  <c r="I18"/>
  <c r="I17" s="1"/>
  <c r="I16" s="1"/>
  <c r="H18"/>
  <c r="H17" s="1"/>
  <c r="H16" s="1"/>
  <c r="G18"/>
  <c r="G17" s="1"/>
  <c r="G16" s="1"/>
  <c r="I307"/>
  <c r="I306" s="1"/>
  <c r="H307"/>
  <c r="G307"/>
  <c r="G306" s="1"/>
  <c r="H306"/>
  <c r="I304"/>
  <c r="H304"/>
  <c r="G304"/>
  <c r="I302"/>
  <c r="H302"/>
  <c r="G302"/>
  <c r="I300"/>
  <c r="I299" s="1"/>
  <c r="I298" s="1"/>
  <c r="I297" s="1"/>
  <c r="H300"/>
  <c r="G300"/>
  <c r="G299" s="1"/>
  <c r="G298" s="1"/>
  <c r="G297" s="1"/>
  <c r="H299"/>
  <c r="H298" s="1"/>
  <c r="H297" s="1"/>
  <c r="I792"/>
  <c r="I791" s="1"/>
  <c r="H792"/>
  <c r="H791" s="1"/>
  <c r="G792"/>
  <c r="G791" s="1"/>
  <c r="I789"/>
  <c r="I788" s="1"/>
  <c r="H789"/>
  <c r="H788" s="1"/>
  <c r="G789"/>
  <c r="G788" s="1"/>
  <c r="I386"/>
  <c r="I385" s="1"/>
  <c r="H386"/>
  <c r="G386"/>
  <c r="G385" s="1"/>
  <c r="H385"/>
  <c r="I382"/>
  <c r="I381" s="1"/>
  <c r="H382"/>
  <c r="G382"/>
  <c r="G381" s="1"/>
  <c r="H381"/>
  <c r="I378"/>
  <c r="I377" s="1"/>
  <c r="H378"/>
  <c r="H377" s="1"/>
  <c r="G378"/>
  <c r="G377" s="1"/>
  <c r="I373"/>
  <c r="H373"/>
  <c r="G373"/>
  <c r="I371"/>
  <c r="H371"/>
  <c r="G371"/>
  <c r="I369"/>
  <c r="H369"/>
  <c r="G369"/>
  <c r="I367"/>
  <c r="H367"/>
  <c r="G367"/>
  <c r="I365"/>
  <c r="H365"/>
  <c r="G365"/>
  <c r="I363"/>
  <c r="H363"/>
  <c r="G363"/>
  <c r="I361"/>
  <c r="H361"/>
  <c r="G361"/>
  <c r="I359"/>
  <c r="H359"/>
  <c r="G359"/>
  <c r="I357"/>
  <c r="H357"/>
  <c r="G357"/>
  <c r="I355"/>
  <c r="I354" s="1"/>
  <c r="H355"/>
  <c r="G355"/>
  <c r="I352"/>
  <c r="H352"/>
  <c r="G352"/>
  <c r="I350"/>
  <c r="H350"/>
  <c r="G350"/>
  <c r="I348"/>
  <c r="H348"/>
  <c r="G348"/>
  <c r="H50"/>
  <c r="I50"/>
  <c r="G50"/>
  <c r="I784"/>
  <c r="I783" s="1"/>
  <c r="I782" s="1"/>
  <c r="I781" s="1"/>
  <c r="H784"/>
  <c r="H783" s="1"/>
  <c r="H782" s="1"/>
  <c r="H781" s="1"/>
  <c r="G784"/>
  <c r="G783" s="1"/>
  <c r="G782" s="1"/>
  <c r="G781" s="1"/>
  <c r="I130"/>
  <c r="H130"/>
  <c r="G130"/>
  <c r="I128"/>
  <c r="H128"/>
  <c r="G128"/>
  <c r="I126"/>
  <c r="H126"/>
  <c r="G126"/>
  <c r="I123"/>
  <c r="H123"/>
  <c r="G123"/>
  <c r="I121"/>
  <c r="H121"/>
  <c r="G121"/>
  <c r="I119"/>
  <c r="H119"/>
  <c r="G119"/>
  <c r="I117"/>
  <c r="H117"/>
  <c r="G117"/>
  <c r="I115"/>
  <c r="H115"/>
  <c r="G115"/>
  <c r="I113"/>
  <c r="H113"/>
  <c r="G113"/>
  <c r="I111"/>
  <c r="H111"/>
  <c r="G111"/>
  <c r="H247"/>
  <c r="I247"/>
  <c r="G247"/>
  <c r="I107"/>
  <c r="I106" s="1"/>
  <c r="H107"/>
  <c r="G107"/>
  <c r="G106" s="1"/>
  <c r="H106"/>
  <c r="I104"/>
  <c r="H104"/>
  <c r="H103" s="1"/>
  <c r="G104"/>
  <c r="G103" s="1"/>
  <c r="I265"/>
  <c r="I264" s="1"/>
  <c r="H265"/>
  <c r="G265"/>
  <c r="G264" s="1"/>
  <c r="H264"/>
  <c r="I262"/>
  <c r="H262"/>
  <c r="G262"/>
  <c r="I260"/>
  <c r="H260"/>
  <c r="G260"/>
  <c r="H779"/>
  <c r="I779"/>
  <c r="G779"/>
  <c r="H777"/>
  <c r="I777"/>
  <c r="G777"/>
  <c r="I231"/>
  <c r="H231"/>
  <c r="G231"/>
  <c r="I229"/>
  <c r="H229"/>
  <c r="G229"/>
  <c r="I772"/>
  <c r="I771" s="1"/>
  <c r="I770" s="1"/>
  <c r="I769" s="1"/>
  <c r="H772"/>
  <c r="H771" s="1"/>
  <c r="H770" s="1"/>
  <c r="H769" s="1"/>
  <c r="G772"/>
  <c r="G771" s="1"/>
  <c r="G770" s="1"/>
  <c r="G769" s="1"/>
  <c r="I225"/>
  <c r="H225"/>
  <c r="G225"/>
  <c r="I223"/>
  <c r="H223"/>
  <c r="G223"/>
  <c r="I221"/>
  <c r="H221"/>
  <c r="G221"/>
  <c r="I219"/>
  <c r="H219"/>
  <c r="G219"/>
  <c r="I217"/>
  <c r="H217"/>
  <c r="G217"/>
  <c r="I215"/>
  <c r="H215"/>
  <c r="G215"/>
  <c r="I213"/>
  <c r="H213"/>
  <c r="G213"/>
  <c r="I211"/>
  <c r="H211"/>
  <c r="G211"/>
  <c r="I200"/>
  <c r="H200"/>
  <c r="G200"/>
  <c r="I198"/>
  <c r="H198"/>
  <c r="G198"/>
  <c r="I196"/>
  <c r="H196"/>
  <c r="G196"/>
  <c r="I191"/>
  <c r="I190" s="1"/>
  <c r="H191"/>
  <c r="H190" s="1"/>
  <c r="G191"/>
  <c r="G190" s="1"/>
  <c r="I180"/>
  <c r="H180"/>
  <c r="G180"/>
  <c r="I178"/>
  <c r="H178"/>
  <c r="G178"/>
  <c r="I175"/>
  <c r="H175"/>
  <c r="G175"/>
  <c r="I173"/>
  <c r="H173"/>
  <c r="G173"/>
  <c r="I171"/>
  <c r="H171"/>
  <c r="G171"/>
  <c r="I169"/>
  <c r="H169"/>
  <c r="G169"/>
  <c r="I167"/>
  <c r="H167"/>
  <c r="G167"/>
  <c r="I165"/>
  <c r="H165"/>
  <c r="G165"/>
  <c r="I163"/>
  <c r="H163"/>
  <c r="G163"/>
  <c r="I77"/>
  <c r="H77"/>
  <c r="G77"/>
  <c r="I767"/>
  <c r="I766" s="1"/>
  <c r="H767"/>
  <c r="H766" s="1"/>
  <c r="G767"/>
  <c r="G766" s="1"/>
  <c r="I415"/>
  <c r="H415"/>
  <c r="G415"/>
  <c r="H764"/>
  <c r="H763" s="1"/>
  <c r="H762" s="1"/>
  <c r="I764"/>
  <c r="I763" s="1"/>
  <c r="I762" s="1"/>
  <c r="G764"/>
  <c r="G763" s="1"/>
  <c r="G762" s="1"/>
  <c r="I319"/>
  <c r="H319"/>
  <c r="G319"/>
  <c r="I272"/>
  <c r="I271" s="1"/>
  <c r="H272"/>
  <c r="H271" s="1"/>
  <c r="G272"/>
  <c r="G271" s="1"/>
  <c r="I206"/>
  <c r="I205" s="1"/>
  <c r="I204" s="1"/>
  <c r="I203" s="1"/>
  <c r="H206"/>
  <c r="H205" s="1"/>
  <c r="H204" s="1"/>
  <c r="H203" s="1"/>
  <c r="G206"/>
  <c r="G205" s="1"/>
  <c r="G204" s="1"/>
  <c r="G203" s="1"/>
  <c r="H759"/>
  <c r="I759"/>
  <c r="G759"/>
  <c r="G758" s="1"/>
  <c r="G757" s="1"/>
  <c r="I758"/>
  <c r="I757" s="1"/>
  <c r="H758"/>
  <c r="H757" s="1"/>
  <c r="H512"/>
  <c r="I512"/>
  <c r="G512"/>
  <c r="G511" s="1"/>
  <c r="G510" s="1"/>
  <c r="G509" s="1"/>
  <c r="I511"/>
  <c r="I510" s="1"/>
  <c r="I509" s="1"/>
  <c r="H511"/>
  <c r="H510" s="1"/>
  <c r="H509" s="1"/>
  <c r="H477"/>
  <c r="I477"/>
  <c r="G477"/>
  <c r="G476" s="1"/>
  <c r="G475" s="1"/>
  <c r="G474" s="1"/>
  <c r="I476"/>
  <c r="I475" s="1"/>
  <c r="I474" s="1"/>
  <c r="H476"/>
  <c r="H475" s="1"/>
  <c r="H474" s="1"/>
  <c r="I613"/>
  <c r="H613"/>
  <c r="G613"/>
  <c r="I610"/>
  <c r="H610"/>
  <c r="G610"/>
  <c r="I607"/>
  <c r="H607"/>
  <c r="G607"/>
  <c r="G606" s="1"/>
  <c r="I604"/>
  <c r="H604"/>
  <c r="G604"/>
  <c r="I600"/>
  <c r="H600"/>
  <c r="G600"/>
  <c r="I755"/>
  <c r="I754" s="1"/>
  <c r="I753" s="1"/>
  <c r="H755"/>
  <c r="H754" s="1"/>
  <c r="H753" s="1"/>
  <c r="H752" s="1"/>
  <c r="G755"/>
  <c r="G754" s="1"/>
  <c r="G753" s="1"/>
  <c r="I489"/>
  <c r="H489"/>
  <c r="G489"/>
  <c r="I457"/>
  <c r="I456" s="1"/>
  <c r="I455" s="1"/>
  <c r="H457"/>
  <c r="H456" s="1"/>
  <c r="H455" s="1"/>
  <c r="I634"/>
  <c r="H634"/>
  <c r="G634"/>
  <c r="I632"/>
  <c r="H632"/>
  <c r="G632"/>
  <c r="I643"/>
  <c r="H643"/>
  <c r="G643"/>
  <c r="H629"/>
  <c r="I629"/>
  <c r="G629"/>
  <c r="I821"/>
  <c r="I820" s="1"/>
  <c r="H821"/>
  <c r="G821"/>
  <c r="G820" s="1"/>
  <c r="H820"/>
  <c r="I818"/>
  <c r="H818"/>
  <c r="G818"/>
  <c r="I815"/>
  <c r="H815"/>
  <c r="G815"/>
  <c r="I749"/>
  <c r="H749"/>
  <c r="G749"/>
  <c r="E98" i="12"/>
  <c r="F98"/>
  <c r="D98"/>
  <c r="F96"/>
  <c r="G439" i="10"/>
  <c r="G438" s="1"/>
  <c r="I439"/>
  <c r="I438" s="1"/>
  <c r="H439"/>
  <c r="H438" s="1"/>
  <c r="I740"/>
  <c r="H740"/>
  <c r="G740"/>
  <c r="H735"/>
  <c r="I735"/>
  <c r="G735"/>
  <c r="H721"/>
  <c r="I721"/>
  <c r="G721"/>
  <c r="I688"/>
  <c r="H688"/>
  <c r="G688"/>
  <c r="H694"/>
  <c r="I694"/>
  <c r="G694"/>
  <c r="I686"/>
  <c r="H686"/>
  <c r="G686"/>
  <c r="I448"/>
  <c r="I447" s="1"/>
  <c r="I446" s="1"/>
  <c r="I445" s="1"/>
  <c r="H448"/>
  <c r="H447" s="1"/>
  <c r="H446" s="1"/>
  <c r="H445" s="1"/>
  <c r="G448"/>
  <c r="G447" s="1"/>
  <c r="G446" s="1"/>
  <c r="G445" s="1"/>
  <c r="I677"/>
  <c r="H677"/>
  <c r="G677"/>
  <c r="I674"/>
  <c r="H674"/>
  <c r="G674"/>
  <c r="H706"/>
  <c r="I706"/>
  <c r="G706"/>
  <c r="E131" i="12"/>
  <c r="E130" s="1"/>
  <c r="E129" s="1"/>
  <c r="E167"/>
  <c r="F167"/>
  <c r="D167"/>
  <c r="E187"/>
  <c r="F187"/>
  <c r="D187"/>
  <c r="E182"/>
  <c r="F182"/>
  <c r="D182"/>
  <c r="E176"/>
  <c r="F176"/>
  <c r="D176"/>
  <c r="E50"/>
  <c r="F50"/>
  <c r="D50"/>
  <c r="E173"/>
  <c r="F173"/>
  <c r="D173"/>
  <c r="D574"/>
  <c r="E552"/>
  <c r="F552"/>
  <c r="D552"/>
  <c r="E513"/>
  <c r="F513"/>
  <c r="D513"/>
  <c r="E504"/>
  <c r="F504"/>
  <c r="D504"/>
  <c r="E500"/>
  <c r="E499" s="1"/>
  <c r="F500"/>
  <c r="F499" s="1"/>
  <c r="D500"/>
  <c r="D499" s="1"/>
  <c r="E484"/>
  <c r="F484"/>
  <c r="D484"/>
  <c r="E480"/>
  <c r="F480"/>
  <c r="D480"/>
  <c r="E218"/>
  <c r="F218"/>
  <c r="D218"/>
  <c r="E120"/>
  <c r="F131"/>
  <c r="F130" s="1"/>
  <c r="F129" s="1"/>
  <c r="E124"/>
  <c r="F124"/>
  <c r="D124"/>
  <c r="E426"/>
  <c r="F426"/>
  <c r="D426"/>
  <c r="E340"/>
  <c r="F340"/>
  <c r="D340"/>
  <c r="E338"/>
  <c r="F338"/>
  <c r="D338"/>
  <c r="E331"/>
  <c r="F331"/>
  <c r="D331"/>
  <c r="E333"/>
  <c r="F333"/>
  <c r="D333"/>
  <c r="E321"/>
  <c r="F321"/>
  <c r="D321"/>
  <c r="E370"/>
  <c r="E369" s="1"/>
  <c r="F370"/>
  <c r="F369" s="1"/>
  <c r="D370"/>
  <c r="D369" s="1"/>
  <c r="E363"/>
  <c r="F363"/>
  <c r="D363"/>
  <c r="E361"/>
  <c r="F361"/>
  <c r="D361"/>
  <c r="E247"/>
  <c r="F247"/>
  <c r="D247"/>
  <c r="E231"/>
  <c r="F231"/>
  <c r="D231"/>
  <c r="E535"/>
  <c r="F535"/>
  <c r="D535"/>
  <c r="E384"/>
  <c r="F384"/>
  <c r="D384"/>
  <c r="E54"/>
  <c r="F54"/>
  <c r="D54"/>
  <c r="E106"/>
  <c r="F106"/>
  <c r="D106"/>
  <c r="E74"/>
  <c r="F74"/>
  <c r="D74"/>
  <c r="E67"/>
  <c r="F67"/>
  <c r="D67"/>
  <c r="E45"/>
  <c r="F45"/>
  <c r="D45"/>
  <c r="E42"/>
  <c r="F42"/>
  <c r="D42"/>
  <c r="F38" i="15"/>
  <c r="G38"/>
  <c r="E38"/>
  <c r="E392" i="12"/>
  <c r="D392"/>
  <c r="I466" i="10"/>
  <c r="I465" s="1"/>
  <c r="I464" s="1"/>
  <c r="H466"/>
  <c r="H465" s="1"/>
  <c r="H464" s="1"/>
  <c r="H463" s="1"/>
  <c r="G466"/>
  <c r="G465" s="1"/>
  <c r="G464" s="1"/>
  <c r="F118" i="15"/>
  <c r="G118"/>
  <c r="E118"/>
  <c r="F104"/>
  <c r="G104"/>
  <c r="E104"/>
  <c r="F101"/>
  <c r="G101"/>
  <c r="E101"/>
  <c r="F78"/>
  <c r="G78"/>
  <c r="E78"/>
  <c r="F69"/>
  <c r="G69"/>
  <c r="E69"/>
  <c r="F58"/>
  <c r="G58"/>
  <c r="E58"/>
  <c r="F48"/>
  <c r="G48"/>
  <c r="E48"/>
  <c r="F45"/>
  <c r="G45"/>
  <c r="E45"/>
  <c r="F34"/>
  <c r="F33" s="1"/>
  <c r="G34"/>
  <c r="G33" s="1"/>
  <c r="E34"/>
  <c r="E33" s="1"/>
  <c r="F115"/>
  <c r="G115"/>
  <c r="E115"/>
  <c r="H354" i="10" l="1"/>
  <c r="G110"/>
  <c r="I776"/>
  <c r="I775" s="1"/>
  <c r="I774" s="1"/>
  <c r="G776"/>
  <c r="G775" s="1"/>
  <c r="G774" s="1"/>
  <c r="H776"/>
  <c r="H775" s="1"/>
  <c r="H774" s="1"/>
  <c r="G354"/>
  <c r="G347"/>
  <c r="I347"/>
  <c r="I346" s="1"/>
  <c r="I345" s="1"/>
  <c r="H787"/>
  <c r="H786" s="1"/>
  <c r="I787"/>
  <c r="I786" s="1"/>
  <c r="G787"/>
  <c r="G786" s="1"/>
  <c r="H347"/>
  <c r="I376"/>
  <c r="I375" s="1"/>
  <c r="H376"/>
  <c r="H375" s="1"/>
  <c r="G376"/>
  <c r="G375" s="1"/>
  <c r="H346"/>
  <c r="H345" s="1"/>
  <c r="G162"/>
  <c r="I162"/>
  <c r="H177"/>
  <c r="G195"/>
  <c r="G194" s="1"/>
  <c r="G193" s="1"/>
  <c r="I195"/>
  <c r="I194" s="1"/>
  <c r="I193" s="1"/>
  <c r="G259"/>
  <c r="G258" s="1"/>
  <c r="G257" s="1"/>
  <c r="I259"/>
  <c r="I258" s="1"/>
  <c r="I257" s="1"/>
  <c r="I110"/>
  <c r="H125"/>
  <c r="H110"/>
  <c r="G125"/>
  <c r="G109" s="1"/>
  <c r="I125"/>
  <c r="I109" s="1"/>
  <c r="I606"/>
  <c r="H162"/>
  <c r="H161" s="1"/>
  <c r="H160" s="1"/>
  <c r="I103"/>
  <c r="I102" s="1"/>
  <c r="H102"/>
  <c r="I752"/>
  <c r="G210"/>
  <c r="G209" s="1"/>
  <c r="I210"/>
  <c r="I209" s="1"/>
  <c r="H210"/>
  <c r="H209" s="1"/>
  <c r="G228"/>
  <c r="G227" s="1"/>
  <c r="H606"/>
  <c r="H761"/>
  <c r="H259"/>
  <c r="H258" s="1"/>
  <c r="H257" s="1"/>
  <c r="G102"/>
  <c r="H228"/>
  <c r="H227" s="1"/>
  <c r="G177"/>
  <c r="G161" s="1"/>
  <c r="G160" s="1"/>
  <c r="I177"/>
  <c r="I228"/>
  <c r="I227" s="1"/>
  <c r="I208" s="1"/>
  <c r="H195"/>
  <c r="H194" s="1"/>
  <c r="H193" s="1"/>
  <c r="I761"/>
  <c r="G761"/>
  <c r="G752"/>
  <c r="I628"/>
  <c r="G814"/>
  <c r="G813" s="1"/>
  <c r="G812" s="1"/>
  <c r="G811" s="1"/>
  <c r="G628"/>
  <c r="H628"/>
  <c r="I814"/>
  <c r="I813" s="1"/>
  <c r="I812" s="1"/>
  <c r="I811" s="1"/>
  <c r="H814"/>
  <c r="H813" s="1"/>
  <c r="H812" s="1"/>
  <c r="H811" s="1"/>
  <c r="I463"/>
  <c r="G463"/>
  <c r="G346" l="1"/>
  <c r="G345" s="1"/>
  <c r="I161"/>
  <c r="I160" s="1"/>
  <c r="H109"/>
  <c r="H208"/>
  <c r="G101"/>
  <c r="G208"/>
  <c r="G202" s="1"/>
  <c r="H101"/>
  <c r="I101"/>
  <c r="E233" i="12"/>
  <c r="F233"/>
  <c r="D233"/>
  <c r="I406" i="10"/>
  <c r="I405" s="1"/>
  <c r="H406"/>
  <c r="H405" s="1"/>
  <c r="G406"/>
  <c r="G405" s="1"/>
  <c r="I28"/>
  <c r="H28"/>
  <c r="G28"/>
  <c r="I525"/>
  <c r="I524" s="1"/>
  <c r="H525"/>
  <c r="G525"/>
  <c r="G524" s="1"/>
  <c r="H524"/>
  <c r="I522"/>
  <c r="I521" s="1"/>
  <c r="H522"/>
  <c r="G522"/>
  <c r="G521" s="1"/>
  <c r="G520" s="1"/>
  <c r="H521"/>
  <c r="I471"/>
  <c r="I470" s="1"/>
  <c r="I469" s="1"/>
  <c r="H471"/>
  <c r="G471"/>
  <c r="G470" s="1"/>
  <c r="G469" s="1"/>
  <c r="H470"/>
  <c r="H469" s="1"/>
  <c r="H517"/>
  <c r="H516" s="1"/>
  <c r="H515" s="1"/>
  <c r="I517"/>
  <c r="I516" s="1"/>
  <c r="I515" s="1"/>
  <c r="I514" s="1"/>
  <c r="G517"/>
  <c r="G516" s="1"/>
  <c r="G515" s="1"/>
  <c r="H242"/>
  <c r="H241" s="1"/>
  <c r="H240" s="1"/>
  <c r="I242"/>
  <c r="I241" s="1"/>
  <c r="I240" s="1"/>
  <c r="I239" s="1"/>
  <c r="G242"/>
  <c r="G241" s="1"/>
  <c r="G240" s="1"/>
  <c r="I156"/>
  <c r="I155" s="1"/>
  <c r="H156"/>
  <c r="H155" s="1"/>
  <c r="G156"/>
  <c r="G155" s="1"/>
  <c r="I153"/>
  <c r="H153"/>
  <c r="G153"/>
  <c r="I151"/>
  <c r="H151"/>
  <c r="G151"/>
  <c r="H149"/>
  <c r="I149"/>
  <c r="G149"/>
  <c r="H147"/>
  <c r="I147"/>
  <c r="G147"/>
  <c r="I530"/>
  <c r="I529" s="1"/>
  <c r="H530"/>
  <c r="H528" s="1"/>
  <c r="H527" s="1"/>
  <c r="G530"/>
  <c r="G528" s="1"/>
  <c r="G527" s="1"/>
  <c r="I598"/>
  <c r="H598"/>
  <c r="G598"/>
  <c r="I596"/>
  <c r="H596"/>
  <c r="G596"/>
  <c r="I593"/>
  <c r="H593"/>
  <c r="G593"/>
  <c r="I591"/>
  <c r="H591"/>
  <c r="G591"/>
  <c r="I589"/>
  <c r="H589"/>
  <c r="H588" s="1"/>
  <c r="H587" s="1"/>
  <c r="G589"/>
  <c r="G588" s="1"/>
  <c r="I581"/>
  <c r="I580" s="1"/>
  <c r="I579" s="1"/>
  <c r="I578" s="1"/>
  <c r="H581"/>
  <c r="H580" s="1"/>
  <c r="H579" s="1"/>
  <c r="H578" s="1"/>
  <c r="G581"/>
  <c r="G580" s="1"/>
  <c r="G579" s="1"/>
  <c r="G578" s="1"/>
  <c r="I576"/>
  <c r="I575" s="1"/>
  <c r="H576"/>
  <c r="H575" s="1"/>
  <c r="G576"/>
  <c r="G575" s="1"/>
  <c r="I572"/>
  <c r="I571" s="1"/>
  <c r="H572"/>
  <c r="H571" s="1"/>
  <c r="G572"/>
  <c r="G571" s="1"/>
  <c r="I566"/>
  <c r="I565" s="1"/>
  <c r="I564" s="1"/>
  <c r="H566"/>
  <c r="H565" s="1"/>
  <c r="H564" s="1"/>
  <c r="G566"/>
  <c r="G565" s="1"/>
  <c r="G564" s="1"/>
  <c r="I562"/>
  <c r="I561" s="1"/>
  <c r="I560" s="1"/>
  <c r="H562"/>
  <c r="G562"/>
  <c r="G561" s="1"/>
  <c r="G560" s="1"/>
  <c r="H561"/>
  <c r="H560" s="1"/>
  <c r="I558"/>
  <c r="I557" s="1"/>
  <c r="I556" s="1"/>
  <c r="H558"/>
  <c r="G558"/>
  <c r="G557" s="1"/>
  <c r="G556" s="1"/>
  <c r="H557"/>
  <c r="H556" s="1"/>
  <c r="I554"/>
  <c r="I553" s="1"/>
  <c r="I552" s="1"/>
  <c r="H554"/>
  <c r="G554"/>
  <c r="G553" s="1"/>
  <c r="G552" s="1"/>
  <c r="H553"/>
  <c r="H552" s="1"/>
  <c r="I138"/>
  <c r="H138"/>
  <c r="G138"/>
  <c r="I543"/>
  <c r="I542" s="1"/>
  <c r="H543"/>
  <c r="H542" s="1"/>
  <c r="G543"/>
  <c r="G542" s="1"/>
  <c r="I473"/>
  <c r="H473"/>
  <c r="G473"/>
  <c r="I536"/>
  <c r="I535" s="1"/>
  <c r="I534" s="1"/>
  <c r="I533" s="1"/>
  <c r="H536"/>
  <c r="H535" s="1"/>
  <c r="H534" s="1"/>
  <c r="H533" s="1"/>
  <c r="G536"/>
  <c r="G535" s="1"/>
  <c r="G534" s="1"/>
  <c r="G533" s="1"/>
  <c r="I507"/>
  <c r="H507"/>
  <c r="G507"/>
  <c r="I505"/>
  <c r="H505"/>
  <c r="G505"/>
  <c r="I503"/>
  <c r="H503"/>
  <c r="G503"/>
  <c r="I500"/>
  <c r="H500"/>
  <c r="G500"/>
  <c r="I498"/>
  <c r="H498"/>
  <c r="G498"/>
  <c r="I496"/>
  <c r="H496"/>
  <c r="G496"/>
  <c r="I492"/>
  <c r="I491" s="1"/>
  <c r="H492"/>
  <c r="H491" s="1"/>
  <c r="G492"/>
  <c r="G491" s="1"/>
  <c r="I487"/>
  <c r="H487"/>
  <c r="G487"/>
  <c r="I485"/>
  <c r="H485"/>
  <c r="G485"/>
  <c r="I461"/>
  <c r="I460" s="1"/>
  <c r="H461"/>
  <c r="H460" s="1"/>
  <c r="G461"/>
  <c r="G460" s="1"/>
  <c r="I453"/>
  <c r="I452" s="1"/>
  <c r="I451" s="1"/>
  <c r="H453"/>
  <c r="H452" s="1"/>
  <c r="H451" s="1"/>
  <c r="G453"/>
  <c r="G452" s="1"/>
  <c r="G451" s="1"/>
  <c r="I423"/>
  <c r="H423"/>
  <c r="G423"/>
  <c r="I421"/>
  <c r="H421"/>
  <c r="G421"/>
  <c r="I413"/>
  <c r="H413"/>
  <c r="G413"/>
  <c r="I403"/>
  <c r="I402" s="1"/>
  <c r="H403"/>
  <c r="H402" s="1"/>
  <c r="G403"/>
  <c r="G402" s="1"/>
  <c r="I397"/>
  <c r="I396" s="1"/>
  <c r="H397"/>
  <c r="H396" s="1"/>
  <c r="G397"/>
  <c r="G396" s="1"/>
  <c r="I394"/>
  <c r="H394"/>
  <c r="G394"/>
  <c r="I343"/>
  <c r="H343"/>
  <c r="G343"/>
  <c r="I341"/>
  <c r="H341"/>
  <c r="G341"/>
  <c r="I338"/>
  <c r="H338"/>
  <c r="G338"/>
  <c r="I336"/>
  <c r="H336"/>
  <c r="G336"/>
  <c r="I334"/>
  <c r="H334"/>
  <c r="G334"/>
  <c r="I332"/>
  <c r="H332"/>
  <c r="G332"/>
  <c r="I330"/>
  <c r="H330"/>
  <c r="G330"/>
  <c r="I328"/>
  <c r="H328"/>
  <c r="G328"/>
  <c r="I325"/>
  <c r="H325"/>
  <c r="G325"/>
  <c r="I323"/>
  <c r="H323"/>
  <c r="G323"/>
  <c r="I321"/>
  <c r="H321"/>
  <c r="G321"/>
  <c r="I317"/>
  <c r="H317"/>
  <c r="G317"/>
  <c r="I315"/>
  <c r="H315"/>
  <c r="G315"/>
  <c r="I313"/>
  <c r="I312" s="1"/>
  <c r="H313"/>
  <c r="H312" s="1"/>
  <c r="G313"/>
  <c r="G312" s="1"/>
  <c r="I295"/>
  <c r="I294" s="1"/>
  <c r="H295"/>
  <c r="H294" s="1"/>
  <c r="G295"/>
  <c r="G294" s="1"/>
  <c r="I292"/>
  <c r="I291" s="1"/>
  <c r="H292"/>
  <c r="H291" s="1"/>
  <c r="G292"/>
  <c r="G291" s="1"/>
  <c r="H284"/>
  <c r="I284"/>
  <c r="G284"/>
  <c r="H277"/>
  <c r="I277"/>
  <c r="G277"/>
  <c r="I246"/>
  <c r="I245" s="1"/>
  <c r="I244" s="1"/>
  <c r="H246"/>
  <c r="H245" s="1"/>
  <c r="H244" s="1"/>
  <c r="G246"/>
  <c r="G245" s="1"/>
  <c r="G244" s="1"/>
  <c r="I237"/>
  <c r="I236" s="1"/>
  <c r="I235" s="1"/>
  <c r="I234" s="1"/>
  <c r="H237"/>
  <c r="H236" s="1"/>
  <c r="G237"/>
  <c r="G236" s="1"/>
  <c r="G235" s="1"/>
  <c r="G234" s="1"/>
  <c r="I189"/>
  <c r="H189"/>
  <c r="G189"/>
  <c r="I185"/>
  <c r="I184" s="1"/>
  <c r="H185"/>
  <c r="H184" s="1"/>
  <c r="G185"/>
  <c r="G184" s="1"/>
  <c r="I621"/>
  <c r="I620" s="1"/>
  <c r="H621"/>
  <c r="H620" s="1"/>
  <c r="G621"/>
  <c r="G620" s="1"/>
  <c r="I135"/>
  <c r="H135"/>
  <c r="G135"/>
  <c r="I97"/>
  <c r="H97"/>
  <c r="G97"/>
  <c r="I95"/>
  <c r="H95"/>
  <c r="G95"/>
  <c r="H90"/>
  <c r="I90"/>
  <c r="G90"/>
  <c r="I85"/>
  <c r="I84" s="1"/>
  <c r="I83" s="1"/>
  <c r="I82" s="1"/>
  <c r="H85"/>
  <c r="G85"/>
  <c r="G84" s="1"/>
  <c r="G83" s="1"/>
  <c r="G82" s="1"/>
  <c r="H84"/>
  <c r="H83" s="1"/>
  <c r="H82" s="1"/>
  <c r="I80"/>
  <c r="I79" s="1"/>
  <c r="H80"/>
  <c r="G80"/>
  <c r="G79" s="1"/>
  <c r="H79"/>
  <c r="I286"/>
  <c r="H286"/>
  <c r="G286"/>
  <c r="I75"/>
  <c r="H75"/>
  <c r="G75"/>
  <c r="I73"/>
  <c r="I72" s="1"/>
  <c r="H73"/>
  <c r="G73"/>
  <c r="G72" s="1"/>
  <c r="I70"/>
  <c r="I69" s="1"/>
  <c r="H70"/>
  <c r="H69" s="1"/>
  <c r="G70"/>
  <c r="G69" s="1"/>
  <c r="I65"/>
  <c r="I64" s="1"/>
  <c r="I63" s="1"/>
  <c r="H65"/>
  <c r="H64" s="1"/>
  <c r="H63" s="1"/>
  <c r="G65"/>
  <c r="G64" s="1"/>
  <c r="G63" s="1"/>
  <c r="I61"/>
  <c r="I60" s="1"/>
  <c r="I59" s="1"/>
  <c r="H61"/>
  <c r="G61"/>
  <c r="G60" s="1"/>
  <c r="G59" s="1"/>
  <c r="H60"/>
  <c r="H59" s="1"/>
  <c r="I56"/>
  <c r="I55" s="1"/>
  <c r="I54" s="1"/>
  <c r="H56"/>
  <c r="H55" s="1"/>
  <c r="H54" s="1"/>
  <c r="G56"/>
  <c r="G55" s="1"/>
  <c r="G54" s="1"/>
  <c r="G49"/>
  <c r="I49"/>
  <c r="H49"/>
  <c r="I44"/>
  <c r="I43" s="1"/>
  <c r="H44"/>
  <c r="H43" s="1"/>
  <c r="G44"/>
  <c r="G43" s="1"/>
  <c r="I37"/>
  <c r="H37"/>
  <c r="G37"/>
  <c r="I34"/>
  <c r="H34"/>
  <c r="G34"/>
  <c r="I31"/>
  <c r="H31"/>
  <c r="G31"/>
  <c r="H24"/>
  <c r="H23" s="1"/>
  <c r="I24"/>
  <c r="I23" s="1"/>
  <c r="G24"/>
  <c r="G23" s="1"/>
  <c r="G715"/>
  <c r="I801"/>
  <c r="H801"/>
  <c r="G801"/>
  <c r="I799"/>
  <c r="H799"/>
  <c r="G799"/>
  <c r="I807"/>
  <c r="I806" s="1"/>
  <c r="H807"/>
  <c r="H806" s="1"/>
  <c r="G807"/>
  <c r="G806" s="1"/>
  <c r="I727"/>
  <c r="H727"/>
  <c r="G727"/>
  <c r="I730"/>
  <c r="H730"/>
  <c r="G730"/>
  <c r="I746"/>
  <c r="H746"/>
  <c r="G746"/>
  <c r="I743"/>
  <c r="H743"/>
  <c r="G743"/>
  <c r="I699"/>
  <c r="H699"/>
  <c r="G699"/>
  <c r="I697"/>
  <c r="H697"/>
  <c r="G697"/>
  <c r="I684"/>
  <c r="I683" s="1"/>
  <c r="H684"/>
  <c r="H683" s="1"/>
  <c r="G684"/>
  <c r="G683" s="1"/>
  <c r="I442"/>
  <c r="I441" s="1"/>
  <c r="H442"/>
  <c r="G442"/>
  <c r="G441" s="1"/>
  <c r="H441"/>
  <c r="H437" s="1"/>
  <c r="H436" s="1"/>
  <c r="H435" s="1"/>
  <c r="I670"/>
  <c r="H670"/>
  <c r="G670"/>
  <c r="I672"/>
  <c r="H672"/>
  <c r="G672"/>
  <c r="I666"/>
  <c r="H666"/>
  <c r="G666"/>
  <c r="I661"/>
  <c r="H661"/>
  <c r="G661"/>
  <c r="I433"/>
  <c r="I432" s="1"/>
  <c r="H433"/>
  <c r="G433"/>
  <c r="G432" s="1"/>
  <c r="H432"/>
  <c r="I430"/>
  <c r="I429" s="1"/>
  <c r="H430"/>
  <c r="H429" s="1"/>
  <c r="G430"/>
  <c r="G429" s="1"/>
  <c r="E582" i="12"/>
  <c r="F582"/>
  <c r="D582"/>
  <c r="E580"/>
  <c r="F580"/>
  <c r="D580"/>
  <c r="E549"/>
  <c r="F549"/>
  <c r="D549"/>
  <c r="E260"/>
  <c r="F260"/>
  <c r="D260"/>
  <c r="E258"/>
  <c r="F258"/>
  <c r="D258"/>
  <c r="E236"/>
  <c r="F236"/>
  <c r="D236"/>
  <c r="E540"/>
  <c r="F540"/>
  <c r="D540"/>
  <c r="E563"/>
  <c r="F563"/>
  <c r="D563"/>
  <c r="E537"/>
  <c r="F537"/>
  <c r="D537"/>
  <c r="E508"/>
  <c r="E507" s="1"/>
  <c r="F508"/>
  <c r="F507" s="1"/>
  <c r="D508"/>
  <c r="D507" s="1"/>
  <c r="E495"/>
  <c r="E494" s="1"/>
  <c r="F495"/>
  <c r="F494" s="1"/>
  <c r="D495"/>
  <c r="D494" s="1"/>
  <c r="E492"/>
  <c r="F492"/>
  <c r="D492"/>
  <c r="E489"/>
  <c r="F489"/>
  <c r="D489"/>
  <c r="E482"/>
  <c r="F482"/>
  <c r="D482"/>
  <c r="E472"/>
  <c r="F472"/>
  <c r="D472"/>
  <c r="E478"/>
  <c r="F478"/>
  <c r="D478"/>
  <c r="E476"/>
  <c r="F476"/>
  <c r="D476"/>
  <c r="E474"/>
  <c r="F474"/>
  <c r="D474"/>
  <c r="E470"/>
  <c r="F470"/>
  <c r="D470"/>
  <c r="E466"/>
  <c r="F466"/>
  <c r="D466"/>
  <c r="E461"/>
  <c r="F461"/>
  <c r="D461"/>
  <c r="E401"/>
  <c r="F401"/>
  <c r="D401"/>
  <c r="E399"/>
  <c r="F399"/>
  <c r="D399"/>
  <c r="E396"/>
  <c r="F396"/>
  <c r="D396"/>
  <c r="E367"/>
  <c r="F367"/>
  <c r="D367"/>
  <c r="E365"/>
  <c r="F365"/>
  <c r="D365"/>
  <c r="E359"/>
  <c r="F359"/>
  <c r="D359"/>
  <c r="E357"/>
  <c r="F357"/>
  <c r="D357"/>
  <c r="E349"/>
  <c r="F349"/>
  <c r="D349"/>
  <c r="E347"/>
  <c r="F347"/>
  <c r="D347"/>
  <c r="E31"/>
  <c r="F31"/>
  <c r="E27"/>
  <c r="F27"/>
  <c r="E16"/>
  <c r="F16"/>
  <c r="E21"/>
  <c r="F21"/>
  <c r="D21"/>
  <c r="E113"/>
  <c r="E112" s="1"/>
  <c r="F113"/>
  <c r="F112" s="1"/>
  <c r="D113"/>
  <c r="D112" s="1"/>
  <c r="E110"/>
  <c r="E109" s="1"/>
  <c r="F110"/>
  <c r="F109" s="1"/>
  <c r="D110"/>
  <c r="D109" s="1"/>
  <c r="E96"/>
  <c r="D96"/>
  <c r="E61"/>
  <c r="F61"/>
  <c r="D61"/>
  <c r="E36"/>
  <c r="F36"/>
  <c r="D36"/>
  <c r="E40"/>
  <c r="F40"/>
  <c r="D40"/>
  <c r="E23"/>
  <c r="F23"/>
  <c r="F381"/>
  <c r="F380" s="1"/>
  <c r="E381"/>
  <c r="E380" s="1"/>
  <c r="D381"/>
  <c r="D380" s="1"/>
  <c r="E387"/>
  <c r="E386" s="1"/>
  <c r="F387"/>
  <c r="F386" s="1"/>
  <c r="D387"/>
  <c r="D386" s="1"/>
  <c r="E160"/>
  <c r="F160"/>
  <c r="D160"/>
  <c r="E169"/>
  <c r="F169"/>
  <c r="D169"/>
  <c r="F179"/>
  <c r="E179"/>
  <c r="D179"/>
  <c r="D175" s="1"/>
  <c r="E175"/>
  <c r="F175"/>
  <c r="E165"/>
  <c r="F165"/>
  <c r="D165"/>
  <c r="E163"/>
  <c r="F163"/>
  <c r="D163"/>
  <c r="E306"/>
  <c r="F306"/>
  <c r="D306"/>
  <c r="E293"/>
  <c r="F293"/>
  <c r="D293"/>
  <c r="E515"/>
  <c r="F515"/>
  <c r="D515"/>
  <c r="E517"/>
  <c r="F517"/>
  <c r="D517"/>
  <c r="E520"/>
  <c r="E519" s="1"/>
  <c r="F520"/>
  <c r="F519" s="1"/>
  <c r="D520"/>
  <c r="D519" s="1"/>
  <c r="E454"/>
  <c r="F454"/>
  <c r="D454"/>
  <c r="E450"/>
  <c r="F450"/>
  <c r="D450"/>
  <c r="E445"/>
  <c r="F445"/>
  <c r="D445"/>
  <c r="E443"/>
  <c r="F443"/>
  <c r="D443"/>
  <c r="E441"/>
  <c r="F441"/>
  <c r="D441"/>
  <c r="E439"/>
  <c r="F439"/>
  <c r="D439"/>
  <c r="E437"/>
  <c r="F437"/>
  <c r="D437"/>
  <c r="E433"/>
  <c r="F433"/>
  <c r="D433"/>
  <c r="E435"/>
  <c r="F435"/>
  <c r="D435"/>
  <c r="G436" i="10" l="1"/>
  <c r="G435" s="1"/>
  <c r="G437"/>
  <c r="G68"/>
  <c r="H134"/>
  <c r="H133" s="1"/>
  <c r="G134"/>
  <c r="I134"/>
  <c r="I133" s="1"/>
  <c r="G290"/>
  <c r="G340"/>
  <c r="I340"/>
  <c r="G484"/>
  <c r="I484"/>
  <c r="G587"/>
  <c r="I588"/>
  <c r="I587" s="1"/>
  <c r="H340"/>
  <c r="H72"/>
  <c r="G412"/>
  <c r="G411" s="1"/>
  <c r="I412"/>
  <c r="I411" s="1"/>
  <c r="H412"/>
  <c r="H411" s="1"/>
  <c r="G660"/>
  <c r="I660"/>
  <c r="H693"/>
  <c r="H484"/>
  <c r="H660"/>
  <c r="G693"/>
  <c r="I693"/>
  <c r="G798"/>
  <c r="I68"/>
  <c r="G428"/>
  <c r="G427" s="1"/>
  <c r="G426" s="1"/>
  <c r="I428"/>
  <c r="I427" s="1"/>
  <c r="I426" s="1"/>
  <c r="H428"/>
  <c r="H427" s="1"/>
  <c r="H426" s="1"/>
  <c r="I437"/>
  <c r="I436" s="1"/>
  <c r="I435" s="1"/>
  <c r="H68"/>
  <c r="D512" i="12"/>
  <c r="D511" s="1"/>
  <c r="D510" s="1"/>
  <c r="E512"/>
  <c r="E511" s="1"/>
  <c r="F512"/>
  <c r="F511" s="1"/>
  <c r="H401" i="10"/>
  <c r="I145"/>
  <c r="G401"/>
  <c r="I401"/>
  <c r="I520"/>
  <c r="I519" s="1"/>
  <c r="G570"/>
  <c r="I570"/>
  <c r="H520"/>
  <c r="H519" s="1"/>
  <c r="G519"/>
  <c r="I468"/>
  <c r="H468"/>
  <c r="G468"/>
  <c r="I586"/>
  <c r="I585" s="1"/>
  <c r="I584" s="1"/>
  <c r="G145"/>
  <c r="H145"/>
  <c r="H514"/>
  <c r="G514"/>
  <c r="I233"/>
  <c r="G239"/>
  <c r="G233" s="1"/>
  <c r="H239"/>
  <c r="G502"/>
  <c r="I502"/>
  <c r="I528"/>
  <c r="I527" s="1"/>
  <c r="G529"/>
  <c r="H529"/>
  <c r="I551"/>
  <c r="I545" s="1"/>
  <c r="H551"/>
  <c r="H545" s="1"/>
  <c r="H570"/>
  <c r="H574"/>
  <c r="G574"/>
  <c r="I574"/>
  <c r="H502"/>
  <c r="G495"/>
  <c r="G494" s="1"/>
  <c r="I495"/>
  <c r="H290"/>
  <c r="H327"/>
  <c r="G420"/>
  <c r="G419" s="1"/>
  <c r="I420"/>
  <c r="I419" s="1"/>
  <c r="H495"/>
  <c r="H94"/>
  <c r="G619"/>
  <c r="H420"/>
  <c r="H419" s="1"/>
  <c r="I327"/>
  <c r="G327"/>
  <c r="I290"/>
  <c r="H235"/>
  <c r="H234" s="1"/>
  <c r="H798"/>
  <c r="H53"/>
  <c r="I619"/>
  <c r="G30"/>
  <c r="I30"/>
  <c r="G53"/>
  <c r="I53"/>
  <c r="G94"/>
  <c r="H619"/>
  <c r="I94"/>
  <c r="H30"/>
  <c r="I798"/>
  <c r="D379" i="12"/>
  <c r="D378" s="1"/>
  <c r="E379"/>
  <c r="E378" s="1"/>
  <c r="F379"/>
  <c r="F378" s="1"/>
  <c r="E510"/>
  <c r="F510"/>
  <c r="F432"/>
  <c r="D432"/>
  <c r="E432"/>
  <c r="E429"/>
  <c r="E428" s="1"/>
  <c r="F429"/>
  <c r="F428" s="1"/>
  <c r="D429"/>
  <c r="D428" s="1"/>
  <c r="E194"/>
  <c r="E193" s="1"/>
  <c r="F194"/>
  <c r="F193" s="1"/>
  <c r="D194"/>
  <c r="D193" s="1"/>
  <c r="E323"/>
  <c r="F323"/>
  <c r="D323"/>
  <c r="E336"/>
  <c r="E335" s="1"/>
  <c r="F336"/>
  <c r="F335" s="1"/>
  <c r="D336"/>
  <c r="D335" s="1"/>
  <c r="E267"/>
  <c r="F267"/>
  <c r="D267"/>
  <c r="E265"/>
  <c r="F265"/>
  <c r="D265"/>
  <c r="D264" s="1"/>
  <c r="E262"/>
  <c r="E257" s="1"/>
  <c r="F262"/>
  <c r="F257" s="1"/>
  <c r="D262"/>
  <c r="D257" s="1"/>
  <c r="E255"/>
  <c r="F255"/>
  <c r="D255"/>
  <c r="E253"/>
  <c r="F253"/>
  <c r="D253"/>
  <c r="E251"/>
  <c r="F251"/>
  <c r="D251"/>
  <c r="E249"/>
  <c r="F249"/>
  <c r="D249"/>
  <c r="E245"/>
  <c r="F245"/>
  <c r="D245"/>
  <c r="E243"/>
  <c r="F243"/>
  <c r="D243"/>
  <c r="E241"/>
  <c r="F241"/>
  <c r="D241"/>
  <c r="E238"/>
  <c r="F238"/>
  <c r="D238"/>
  <c r="E229"/>
  <c r="F229"/>
  <c r="D229"/>
  <c r="E227"/>
  <c r="F227"/>
  <c r="D227"/>
  <c r="E225"/>
  <c r="F225"/>
  <c r="D225"/>
  <c r="E414"/>
  <c r="F414"/>
  <c r="D414"/>
  <c r="F411"/>
  <c r="E411"/>
  <c r="D411"/>
  <c r="E409"/>
  <c r="E408" s="1"/>
  <c r="F409"/>
  <c r="F408" s="1"/>
  <c r="D409"/>
  <c r="E272"/>
  <c r="E271" s="1"/>
  <c r="F272"/>
  <c r="F271" s="1"/>
  <c r="D272"/>
  <c r="D271" s="1"/>
  <c r="E127"/>
  <c r="E126" s="1"/>
  <c r="F127"/>
  <c r="F126" s="1"/>
  <c r="D127"/>
  <c r="D126" s="1"/>
  <c r="E135"/>
  <c r="F135"/>
  <c r="D135"/>
  <c r="E118"/>
  <c r="F118"/>
  <c r="D118"/>
  <c r="E137"/>
  <c r="F137"/>
  <c r="D137"/>
  <c r="F14" i="15"/>
  <c r="G14"/>
  <c r="E14"/>
  <c r="F17"/>
  <c r="G17"/>
  <c r="E17"/>
  <c r="F21"/>
  <c r="G21"/>
  <c r="E21"/>
  <c r="F23"/>
  <c r="G23"/>
  <c r="E23"/>
  <c r="F26"/>
  <c r="G26"/>
  <c r="G11" s="1"/>
  <c r="E26"/>
  <c r="F42"/>
  <c r="G42"/>
  <c r="E42"/>
  <c r="F53"/>
  <c r="G53"/>
  <c r="E53"/>
  <c r="F73"/>
  <c r="G73"/>
  <c r="E73"/>
  <c r="F75"/>
  <c r="G75"/>
  <c r="E75"/>
  <c r="F81"/>
  <c r="G81"/>
  <c r="E81"/>
  <c r="F87"/>
  <c r="G87"/>
  <c r="E87"/>
  <c r="F107"/>
  <c r="G107"/>
  <c r="E107"/>
  <c r="F109"/>
  <c r="G109"/>
  <c r="E109"/>
  <c r="F111"/>
  <c r="G111"/>
  <c r="E111"/>
  <c r="F125"/>
  <c r="F124" s="1"/>
  <c r="G125"/>
  <c r="G124" s="1"/>
  <c r="E125"/>
  <c r="E124" s="1"/>
  <c r="H738" i="10"/>
  <c r="H726" s="1"/>
  <c r="I738"/>
  <c r="I726" s="1"/>
  <c r="G738"/>
  <c r="G726" s="1"/>
  <c r="H712"/>
  <c r="I712"/>
  <c r="G712"/>
  <c r="G711" s="1"/>
  <c r="H655"/>
  <c r="I655"/>
  <c r="G655"/>
  <c r="H255"/>
  <c r="I255"/>
  <c r="G255"/>
  <c r="H276"/>
  <c r="I276"/>
  <c r="G276"/>
  <c r="E58" i="12"/>
  <c r="F58"/>
  <c r="D58"/>
  <c r="D16"/>
  <c r="E264" l="1"/>
  <c r="E11" i="15"/>
  <c r="F11"/>
  <c r="G569" i="10"/>
  <c r="I569"/>
  <c r="I311"/>
  <c r="H586"/>
  <c r="H585" s="1"/>
  <c r="H584" s="1"/>
  <c r="G586"/>
  <c r="G585" s="1"/>
  <c r="G584" s="1"/>
  <c r="G22"/>
  <c r="H494"/>
  <c r="I494"/>
  <c r="H202"/>
  <c r="F240" i="12"/>
  <c r="F264"/>
  <c r="D134"/>
  <c r="D224"/>
  <c r="E224"/>
  <c r="D240"/>
  <c r="E240"/>
  <c r="F224"/>
  <c r="G57" i="15"/>
  <c r="I483" i="10"/>
  <c r="G483"/>
  <c r="H483"/>
  <c r="H482" s="1"/>
  <c r="H481" s="1"/>
  <c r="H233"/>
  <c r="H569"/>
  <c r="H311"/>
  <c r="G311"/>
  <c r="I202"/>
  <c r="D408" i="12"/>
  <c r="F134"/>
  <c r="E134"/>
  <c r="G72" i="15"/>
  <c r="F72"/>
  <c r="E80" i="12"/>
  <c r="F80"/>
  <c r="D80"/>
  <c r="G551" i="10" l="1"/>
  <c r="G545" s="1"/>
  <c r="G482"/>
  <c r="G481" s="1"/>
  <c r="I482"/>
  <c r="I481" s="1"/>
  <c r="E223" i="12"/>
  <c r="D223"/>
  <c r="F223"/>
  <c r="E91"/>
  <c r="F91"/>
  <c r="D91"/>
  <c r="E38"/>
  <c r="F38"/>
  <c r="D38"/>
  <c r="G532" i="10" l="1"/>
  <c r="E578" i="12"/>
  <c r="F578"/>
  <c r="D578"/>
  <c r="E345"/>
  <c r="E344" s="1"/>
  <c r="F345"/>
  <c r="F344" s="1"/>
  <c r="D345"/>
  <c r="D344" s="1"/>
  <c r="E468"/>
  <c r="E465" s="1"/>
  <c r="F468"/>
  <c r="F465" s="1"/>
  <c r="D468"/>
  <c r="D465" s="1"/>
  <c r="E459"/>
  <c r="F459"/>
  <c r="D459"/>
  <c r="E463"/>
  <c r="F463"/>
  <c r="D463"/>
  <c r="E325"/>
  <c r="F325"/>
  <c r="D325"/>
  <c r="E329"/>
  <c r="F329"/>
  <c r="D329"/>
  <c r="E327"/>
  <c r="F327"/>
  <c r="D327"/>
  <c r="E571"/>
  <c r="E570" s="1"/>
  <c r="F571"/>
  <c r="F570" s="1"/>
  <c r="D571"/>
  <c r="D570" s="1"/>
  <c r="E122"/>
  <c r="E117" s="1"/>
  <c r="F122"/>
  <c r="D122"/>
  <c r="F120"/>
  <c r="F117" s="1"/>
  <c r="D120"/>
  <c r="D117" s="1"/>
  <c r="F151"/>
  <c r="E216"/>
  <c r="F216"/>
  <c r="D216"/>
  <c r="E286"/>
  <c r="F286"/>
  <c r="D286"/>
  <c r="E313"/>
  <c r="E312" s="1"/>
  <c r="F313"/>
  <c r="F312" s="1"/>
  <c r="D313"/>
  <c r="D312" s="1"/>
  <c r="E308"/>
  <c r="F308"/>
  <c r="D308"/>
  <c r="E300"/>
  <c r="F300"/>
  <c r="D300"/>
  <c r="E310"/>
  <c r="F310"/>
  <c r="D310"/>
  <c r="E158"/>
  <c r="F158"/>
  <c r="D158"/>
  <c r="F116" l="1"/>
  <c r="E320"/>
  <c r="D320"/>
  <c r="F320"/>
  <c r="D458"/>
  <c r="E458"/>
  <c r="F458"/>
  <c r="D116"/>
  <c r="E116"/>
  <c r="E452"/>
  <c r="F452"/>
  <c r="D452"/>
  <c r="F106" i="15"/>
  <c r="G106"/>
  <c r="E106"/>
  <c r="F100"/>
  <c r="G100"/>
  <c r="E100"/>
  <c r="E72"/>
  <c r="F57"/>
  <c r="E57"/>
  <c r="F41"/>
  <c r="G41"/>
  <c r="E41"/>
  <c r="H705" i="10"/>
  <c r="H704" s="1"/>
  <c r="I705"/>
  <c r="I704" s="1"/>
  <c r="G705"/>
  <c r="G704" s="1"/>
  <c r="I797"/>
  <c r="I796" s="1"/>
  <c r="H797"/>
  <c r="H796" s="1"/>
  <c r="G797"/>
  <c r="G796" s="1"/>
  <c r="I720"/>
  <c r="I719" s="1"/>
  <c r="H720"/>
  <c r="H719" s="1"/>
  <c r="G720"/>
  <c r="G719" s="1"/>
  <c r="I653"/>
  <c r="H653"/>
  <c r="G653"/>
  <c r="I651"/>
  <c r="H651"/>
  <c r="G651"/>
  <c r="I805"/>
  <c r="I804" s="1"/>
  <c r="H805"/>
  <c r="H804" s="1"/>
  <c r="G805"/>
  <c r="G804" s="1"/>
  <c r="D214" i="12"/>
  <c r="E214"/>
  <c r="F214"/>
  <c r="D220"/>
  <c r="E220"/>
  <c r="F220"/>
  <c r="I418" i="10"/>
  <c r="I417" s="1"/>
  <c r="H418"/>
  <c r="H417" s="1"/>
  <c r="G418"/>
  <c r="G417" s="1"/>
  <c r="H795" l="1"/>
  <c r="G795"/>
  <c r="I795"/>
  <c r="I794" s="1"/>
  <c r="G650"/>
  <c r="G649" s="1"/>
  <c r="G648" s="1"/>
  <c r="G647" s="1"/>
  <c r="H650"/>
  <c r="H649" s="1"/>
  <c r="H648" s="1"/>
  <c r="H647" s="1"/>
  <c r="I650"/>
  <c r="E213" i="12"/>
  <c r="E212" s="1"/>
  <c r="F213"/>
  <c r="F212" s="1"/>
  <c r="D213"/>
  <c r="D212" s="1"/>
  <c r="I692" i="10"/>
  <c r="I691" s="1"/>
  <c r="I690" s="1"/>
  <c r="G725"/>
  <c r="G659"/>
  <c r="G658" s="1"/>
  <c r="G657" s="1"/>
  <c r="I659"/>
  <c r="I658" s="1"/>
  <c r="I657" s="1"/>
  <c r="H692"/>
  <c r="H691" s="1"/>
  <c r="H690" s="1"/>
  <c r="H568"/>
  <c r="I725"/>
  <c r="G692"/>
  <c r="G691" s="1"/>
  <c r="G690" s="1"/>
  <c r="H725"/>
  <c r="G682"/>
  <c r="G681" s="1"/>
  <c r="G680" s="1"/>
  <c r="H794"/>
  <c r="G710"/>
  <c r="H711"/>
  <c r="H710" s="1"/>
  <c r="I711"/>
  <c r="I710" s="1"/>
  <c r="I682"/>
  <c r="I681" s="1"/>
  <c r="I680" s="1"/>
  <c r="H682"/>
  <c r="H681" s="1"/>
  <c r="H680" s="1"/>
  <c r="I532"/>
  <c r="H659"/>
  <c r="H658" s="1"/>
  <c r="H657" s="1"/>
  <c r="H532"/>
  <c r="G459"/>
  <c r="G450" s="1"/>
  <c r="I459"/>
  <c r="G618"/>
  <c r="I618"/>
  <c r="H459"/>
  <c r="I568"/>
  <c r="G310"/>
  <c r="I410"/>
  <c r="I409" s="1"/>
  <c r="I408" s="1"/>
  <c r="G410"/>
  <c r="G409" s="1"/>
  <c r="G408" s="1"/>
  <c r="H410"/>
  <c r="H409" s="1"/>
  <c r="H408" s="1"/>
  <c r="H618"/>
  <c r="I282"/>
  <c r="H282"/>
  <c r="G282"/>
  <c r="I280"/>
  <c r="H280"/>
  <c r="G280"/>
  <c r="I253"/>
  <c r="H253"/>
  <c r="G253"/>
  <c r="G252" s="1"/>
  <c r="I188"/>
  <c r="I187" s="1"/>
  <c r="H188"/>
  <c r="H187" s="1"/>
  <c r="G188"/>
  <c r="G187" s="1"/>
  <c r="I617" l="1"/>
  <c r="I616" s="1"/>
  <c r="H617"/>
  <c r="H616" s="1"/>
  <c r="G617"/>
  <c r="G444"/>
  <c r="G425" s="1"/>
  <c r="H450"/>
  <c r="H444" s="1"/>
  <c r="I450"/>
  <c r="I444" s="1"/>
  <c r="G279"/>
  <c r="I279"/>
  <c r="I275" s="1"/>
  <c r="I274" s="1"/>
  <c r="H279"/>
  <c r="H275" s="1"/>
  <c r="H274" s="1"/>
  <c r="H252"/>
  <c r="H251" s="1"/>
  <c r="H250" s="1"/>
  <c r="H249" s="1"/>
  <c r="I252"/>
  <c r="I251" s="1"/>
  <c r="I250" s="1"/>
  <c r="I249" s="1"/>
  <c r="G703"/>
  <c r="I310"/>
  <c r="H310"/>
  <c r="H67"/>
  <c r="I144"/>
  <c r="I67"/>
  <c r="H144"/>
  <c r="I703"/>
  <c r="H703"/>
  <c r="I649"/>
  <c r="I648" s="1"/>
  <c r="I647" s="1"/>
  <c r="G289"/>
  <c r="G288" s="1"/>
  <c r="I289"/>
  <c r="I288" s="1"/>
  <c r="G251"/>
  <c r="G250" s="1"/>
  <c r="G249" s="1"/>
  <c r="H289"/>
  <c r="H288" s="1"/>
  <c r="G67"/>
  <c r="H810"/>
  <c r="H809" s="1"/>
  <c r="I810"/>
  <c r="I809" s="1"/>
  <c r="G144"/>
  <c r="H640"/>
  <c r="H639" s="1"/>
  <c r="I640"/>
  <c r="I639" s="1"/>
  <c r="H391"/>
  <c r="H390" s="1"/>
  <c r="H389" s="1"/>
  <c r="H388" s="1"/>
  <c r="I391"/>
  <c r="I390" s="1"/>
  <c r="I389" s="1"/>
  <c r="I388" s="1"/>
  <c r="H89"/>
  <c r="I89"/>
  <c r="I400"/>
  <c r="I399" s="1"/>
  <c r="H400"/>
  <c r="H399" s="1"/>
  <c r="I132"/>
  <c r="H132"/>
  <c r="I183"/>
  <c r="I182" s="1"/>
  <c r="I159" s="1"/>
  <c r="H183"/>
  <c r="H182" s="1"/>
  <c r="H159" s="1"/>
  <c r="G183"/>
  <c r="I541"/>
  <c r="I540" s="1"/>
  <c r="I539" s="1"/>
  <c r="H541"/>
  <c r="H540" s="1"/>
  <c r="H539" s="1"/>
  <c r="G47"/>
  <c r="G46" s="1"/>
  <c r="I47"/>
  <c r="I46" s="1"/>
  <c r="H47"/>
  <c r="H46" s="1"/>
  <c r="E284" i="12"/>
  <c r="E283" s="1"/>
  <c r="F284"/>
  <c r="F283" s="1"/>
  <c r="D284"/>
  <c r="D283" s="1"/>
  <c r="E280"/>
  <c r="E279" s="1"/>
  <c r="E278" s="1"/>
  <c r="F280"/>
  <c r="F279" s="1"/>
  <c r="F278" s="1"/>
  <c r="D280"/>
  <c r="D279" s="1"/>
  <c r="D278" s="1"/>
  <c r="E276"/>
  <c r="E275" s="1"/>
  <c r="F276"/>
  <c r="F275" s="1"/>
  <c r="D276"/>
  <c r="D275" s="1"/>
  <c r="G143" i="10" l="1"/>
  <c r="G702"/>
  <c r="G646" s="1"/>
  <c r="I702"/>
  <c r="H702"/>
  <c r="I143"/>
  <c r="H143"/>
  <c r="I158"/>
  <c r="H158"/>
  <c r="I646"/>
  <c r="I645" s="1"/>
  <c r="H646"/>
  <c r="H645" s="1"/>
  <c r="D270" i="12"/>
  <c r="E270"/>
  <c r="F270"/>
  <c r="I425" i="10"/>
  <c r="H425"/>
  <c r="G275"/>
  <c r="G274" s="1"/>
  <c r="F282" i="12"/>
  <c r="E282"/>
  <c r="D282"/>
  <c r="I538" i="10"/>
  <c r="H538"/>
  <c r="H270"/>
  <c r="G270"/>
  <c r="G269" s="1"/>
  <c r="I270"/>
  <c r="F222" i="12"/>
  <c r="H100" i="10"/>
  <c r="I100"/>
  <c r="I99" s="1"/>
  <c r="H88"/>
  <c r="H87" s="1"/>
  <c r="H52" s="1"/>
  <c r="I638"/>
  <c r="I637" s="1"/>
  <c r="I636" s="1"/>
  <c r="I627"/>
  <c r="I626" s="1"/>
  <c r="I625" s="1"/>
  <c r="I88"/>
  <c r="I87" s="1"/>
  <c r="I52" s="1"/>
  <c r="H638"/>
  <c r="H637" s="1"/>
  <c r="H636" s="1"/>
  <c r="H627"/>
  <c r="H626" s="1"/>
  <c r="H625" s="1"/>
  <c r="G41"/>
  <c r="G40" s="1"/>
  <c r="G42"/>
  <c r="I42"/>
  <c r="I41"/>
  <c r="I40" s="1"/>
  <c r="H42"/>
  <c r="H41"/>
  <c r="H40" s="1"/>
  <c r="H22"/>
  <c r="H21" s="1"/>
  <c r="I22"/>
  <c r="I21" s="1"/>
  <c r="G48"/>
  <c r="H48"/>
  <c r="I48"/>
  <c r="E491" i="12"/>
  <c r="F491"/>
  <c r="D491"/>
  <c r="E488"/>
  <c r="F488"/>
  <c r="D488"/>
  <c r="E448"/>
  <c r="E447" s="1"/>
  <c r="F448"/>
  <c r="F447" s="1"/>
  <c r="D448"/>
  <c r="D447" s="1"/>
  <c r="E424"/>
  <c r="E423" s="1"/>
  <c r="F424"/>
  <c r="F423" s="1"/>
  <c r="D424"/>
  <c r="D423" s="1"/>
  <c r="E404"/>
  <c r="E403" s="1"/>
  <c r="F404"/>
  <c r="F403" s="1"/>
  <c r="D404"/>
  <c r="D403" s="1"/>
  <c r="E210"/>
  <c r="E209" s="1"/>
  <c r="E208" s="1"/>
  <c r="F210"/>
  <c r="F209" s="1"/>
  <c r="F208" s="1"/>
  <c r="D210"/>
  <c r="D209" s="1"/>
  <c r="D208" s="1"/>
  <c r="E206"/>
  <c r="E205" s="1"/>
  <c r="E204" s="1"/>
  <c r="F206"/>
  <c r="F205" s="1"/>
  <c r="F204" s="1"/>
  <c r="D206"/>
  <c r="D205" s="1"/>
  <c r="D204" s="1"/>
  <c r="E202"/>
  <c r="E201" s="1"/>
  <c r="E200" s="1"/>
  <c r="F202"/>
  <c r="F201" s="1"/>
  <c r="F200" s="1"/>
  <c r="D202"/>
  <c r="D201" s="1"/>
  <c r="D200" s="1"/>
  <c r="F192"/>
  <c r="D192"/>
  <c r="E186"/>
  <c r="E185" s="1"/>
  <c r="F186"/>
  <c r="F185" s="1"/>
  <c r="D186"/>
  <c r="D185" s="1"/>
  <c r="E376"/>
  <c r="F376"/>
  <c r="D376"/>
  <c r="E374"/>
  <c r="F374"/>
  <c r="D374"/>
  <c r="E355"/>
  <c r="F355"/>
  <c r="D355"/>
  <c r="E353"/>
  <c r="F353"/>
  <c r="D353"/>
  <c r="E343"/>
  <c r="F343"/>
  <c r="D343"/>
  <c r="E547"/>
  <c r="E419"/>
  <c r="E418" s="1"/>
  <c r="E417" s="1"/>
  <c r="E416" s="1"/>
  <c r="F419"/>
  <c r="F418" s="1"/>
  <c r="F417" s="1"/>
  <c r="F416" s="1"/>
  <c r="D419"/>
  <c r="D418" s="1"/>
  <c r="D417" s="1"/>
  <c r="D416" s="1"/>
  <c r="E531"/>
  <c r="F531"/>
  <c r="D531"/>
  <c r="E533"/>
  <c r="F533"/>
  <c r="D533"/>
  <c r="F574"/>
  <c r="E574"/>
  <c r="E555"/>
  <c r="F555"/>
  <c r="D555"/>
  <c r="E576"/>
  <c r="F576"/>
  <c r="D576"/>
  <c r="E585"/>
  <c r="F585"/>
  <c r="D585"/>
  <c r="E568"/>
  <c r="F568"/>
  <c r="D568"/>
  <c r="E565"/>
  <c r="F565"/>
  <c r="D565"/>
  <c r="E560"/>
  <c r="F560"/>
  <c r="D560"/>
  <c r="E557"/>
  <c r="F557"/>
  <c r="F554" s="1"/>
  <c r="E503"/>
  <c r="E498" s="1"/>
  <c r="F503"/>
  <c r="F498" s="1"/>
  <c r="D503"/>
  <c r="D498" s="1"/>
  <c r="E316"/>
  <c r="E315" s="1"/>
  <c r="F316"/>
  <c r="F315" s="1"/>
  <c r="D316"/>
  <c r="D315" s="1"/>
  <c r="E304"/>
  <c r="F304"/>
  <c r="D304"/>
  <c r="E302"/>
  <c r="F302"/>
  <c r="D302"/>
  <c r="E298"/>
  <c r="F298"/>
  <c r="D298"/>
  <c r="E296"/>
  <c r="F296"/>
  <c r="D296"/>
  <c r="E291"/>
  <c r="E290" s="1"/>
  <c r="F291"/>
  <c r="F290" s="1"/>
  <c r="D291"/>
  <c r="D290" s="1"/>
  <c r="E413"/>
  <c r="E407" s="1"/>
  <c r="F413"/>
  <c r="F407" s="1"/>
  <c r="D413"/>
  <c r="D407" s="1"/>
  <c r="E198"/>
  <c r="F198"/>
  <c r="F197" s="1"/>
  <c r="D198"/>
  <c r="D197" s="1"/>
  <c r="E156"/>
  <c r="F156"/>
  <c r="D156"/>
  <c r="E145"/>
  <c r="F145"/>
  <c r="D145"/>
  <c r="E147"/>
  <c r="F147"/>
  <c r="D147"/>
  <c r="E151"/>
  <c r="D151"/>
  <c r="E143"/>
  <c r="F143"/>
  <c r="D143"/>
  <c r="E149"/>
  <c r="F149"/>
  <c r="D149"/>
  <c r="F103"/>
  <c r="E73"/>
  <c r="E72" s="1"/>
  <c r="F73"/>
  <c r="F72" s="1"/>
  <c r="D73"/>
  <c r="D72" s="1"/>
  <c r="F547"/>
  <c r="F544"/>
  <c r="F529"/>
  <c r="F525"/>
  <c r="F524" s="1"/>
  <c r="F100"/>
  <c r="F88"/>
  <c r="F93"/>
  <c r="F83"/>
  <c r="F79" s="1"/>
  <c r="F69"/>
  <c r="F56"/>
  <c r="F52"/>
  <c r="F33"/>
  <c r="F14"/>
  <c r="E544"/>
  <c r="E539" s="1"/>
  <c r="E529"/>
  <c r="E525"/>
  <c r="E524" s="1"/>
  <c r="E103"/>
  <c r="E100"/>
  <c r="E88"/>
  <c r="E93"/>
  <c r="E83"/>
  <c r="E69"/>
  <c r="E56"/>
  <c r="E52"/>
  <c r="E49" s="1"/>
  <c r="E33"/>
  <c r="E14"/>
  <c r="D547"/>
  <c r="G391" i="10"/>
  <c r="G390" s="1"/>
  <c r="G389" s="1"/>
  <c r="D525" i="12"/>
  <c r="D529"/>
  <c r="D544"/>
  <c r="D23"/>
  <c r="D27"/>
  <c r="D33"/>
  <c r="D69"/>
  <c r="D103"/>
  <c r="D100"/>
  <c r="D31"/>
  <c r="D83"/>
  <c r="D93"/>
  <c r="D88"/>
  <c r="D52"/>
  <c r="D49" s="1"/>
  <c r="D56"/>
  <c r="D14"/>
  <c r="G89" i="10"/>
  <c r="G88" s="1"/>
  <c r="G640"/>
  <c r="E554" i="12" l="1"/>
  <c r="D352"/>
  <c r="D351" s="1"/>
  <c r="E352"/>
  <c r="E351" s="1"/>
  <c r="D155"/>
  <c r="D154" s="1"/>
  <c r="E155"/>
  <c r="E154" s="1"/>
  <c r="E153" s="1"/>
  <c r="F155"/>
  <c r="F154" s="1"/>
  <c r="F153" s="1"/>
  <c r="D79"/>
  <c r="D524"/>
  <c r="E79"/>
  <c r="F49"/>
  <c r="H99" i="10"/>
  <c r="I269"/>
  <c r="I268" s="1"/>
  <c r="H269"/>
  <c r="H268" s="1"/>
  <c r="G639"/>
  <c r="G638" s="1"/>
  <c r="G637" s="1"/>
  <c r="G636" s="1"/>
  <c r="F539" i="12"/>
  <c r="D539"/>
  <c r="F573"/>
  <c r="D573"/>
  <c r="E573"/>
  <c r="F78"/>
  <c r="F352"/>
  <c r="F351" s="1"/>
  <c r="F295"/>
  <c r="F289" s="1"/>
  <c r="F288" s="1"/>
  <c r="D48"/>
  <c r="F48"/>
  <c r="D78"/>
  <c r="E48"/>
  <c r="F13"/>
  <c r="E13"/>
  <c r="D13"/>
  <c r="F487"/>
  <c r="F486" s="1"/>
  <c r="H20" i="10"/>
  <c r="I20"/>
  <c r="D422" i="12"/>
  <c r="E422"/>
  <c r="F422"/>
  <c r="I480" i="10"/>
  <c r="D487" i="12"/>
  <c r="E487"/>
  <c r="E486" s="1"/>
  <c r="E78"/>
  <c r="D319"/>
  <c r="D318" s="1"/>
  <c r="E319"/>
  <c r="E318" s="1"/>
  <c r="D295"/>
  <c r="D289" s="1"/>
  <c r="D288" s="1"/>
  <c r="E295"/>
  <c r="E289" s="1"/>
  <c r="E288" s="1"/>
  <c r="D431"/>
  <c r="E431"/>
  <c r="F431"/>
  <c r="F319"/>
  <c r="F318" s="1"/>
  <c r="E197"/>
  <c r="E196" s="1"/>
  <c r="F269"/>
  <c r="D142"/>
  <c r="D133" s="1"/>
  <c r="D115" s="1"/>
  <c r="E142"/>
  <c r="E133" s="1"/>
  <c r="E115" s="1"/>
  <c r="D269"/>
  <c r="E269"/>
  <c r="F142"/>
  <c r="F133" s="1"/>
  <c r="F115" s="1"/>
  <c r="F12"/>
  <c r="H309" i="10"/>
  <c r="I309"/>
  <c r="H480"/>
  <c r="F373" i="12"/>
  <c r="F372" s="1"/>
  <c r="G268" i="10"/>
  <c r="D12" i="12"/>
  <c r="D373"/>
  <c r="D372" s="1"/>
  <c r="E373"/>
  <c r="E372" s="1"/>
  <c r="E497"/>
  <c r="D222"/>
  <c r="D406"/>
  <c r="E406"/>
  <c r="F406"/>
  <c r="E12"/>
  <c r="G480" i="10"/>
  <c r="H624"/>
  <c r="H623" s="1"/>
  <c r="I624"/>
  <c r="I623" s="1"/>
  <c r="E222" i="12"/>
  <c r="D196"/>
  <c r="D191" s="1"/>
  <c r="D486"/>
  <c r="F196"/>
  <c r="F191" s="1"/>
  <c r="D390"/>
  <c r="D389" s="1"/>
  <c r="E390"/>
  <c r="E389" s="1"/>
  <c r="F390"/>
  <c r="F389" s="1"/>
  <c r="D457"/>
  <c r="D456" s="1"/>
  <c r="E457"/>
  <c r="E456" s="1"/>
  <c r="F457"/>
  <c r="F456" s="1"/>
  <c r="G568" i="10"/>
  <c r="G627"/>
  <c r="G626" s="1"/>
  <c r="G625" s="1"/>
  <c r="G87"/>
  <c r="G52" s="1"/>
  <c r="G21"/>
  <c r="G133"/>
  <c r="G132" s="1"/>
  <c r="G100" s="1"/>
  <c r="G99" s="1"/>
  <c r="G182"/>
  <c r="G400"/>
  <c r="G399" s="1"/>
  <c r="G541"/>
  <c r="G540" s="1"/>
  <c r="G539" s="1"/>
  <c r="G538" s="1"/>
  <c r="G616"/>
  <c r="I13" l="1"/>
  <c r="I15"/>
  <c r="I14" s="1"/>
  <c r="H15"/>
  <c r="H14" s="1"/>
  <c r="H13" s="1"/>
  <c r="G159"/>
  <c r="G158" s="1"/>
  <c r="G624"/>
  <c r="G623" s="1"/>
  <c r="G20"/>
  <c r="H267"/>
  <c r="I267"/>
  <c r="E11" i="12"/>
  <c r="D11"/>
  <c r="F11"/>
  <c r="E192"/>
  <c r="E191" s="1"/>
  <c r="E523"/>
  <c r="G388" i="10"/>
  <c r="G309" s="1"/>
  <c r="G267" s="1"/>
  <c r="F523" i="12"/>
  <c r="F497"/>
  <c r="D497"/>
  <c r="E342"/>
  <c r="D421"/>
  <c r="F342"/>
  <c r="F421"/>
  <c r="E421"/>
  <c r="D153"/>
  <c r="D342"/>
  <c r="H12" i="10" l="1"/>
  <c r="H11" s="1"/>
  <c r="I12"/>
  <c r="I11" s="1"/>
  <c r="G15"/>
  <c r="G14" s="1"/>
  <c r="G13" s="1"/>
  <c r="G12" s="1"/>
  <c r="G794"/>
  <c r="G645" l="1"/>
  <c r="G810"/>
  <c r="D557" i="12"/>
  <c r="D554" s="1"/>
  <c r="E522"/>
  <c r="E10" s="1"/>
  <c r="F522"/>
  <c r="F10" s="1"/>
  <c r="D523" l="1"/>
  <c r="D522" s="1"/>
  <c r="D10" s="1"/>
  <c r="G809" i="10"/>
  <c r="G11" s="1"/>
  <c r="G95" i="15"/>
  <c r="G77" s="1"/>
  <c r="G10" s="1"/>
  <c r="F95"/>
  <c r="F77" s="1"/>
  <c r="F10" s="1"/>
  <c r="E95"/>
  <c r="E77" s="1"/>
  <c r="E10" s="1"/>
</calcChain>
</file>

<file path=xl/sharedStrings.xml><?xml version="1.0" encoding="utf-8"?>
<sst xmlns="http://schemas.openxmlformats.org/spreadsheetml/2006/main" count="6214" uniqueCount="748">
  <si>
    <t>(тыс. рублей)</t>
  </si>
  <si>
    <t>Наименование</t>
  </si>
  <si>
    <t>Код бюджетной классификации</t>
  </si>
  <si>
    <t>Раздел</t>
  </si>
  <si>
    <t>Под-раздел</t>
  </si>
  <si>
    <t>Целевая статья расходов</t>
  </si>
  <si>
    <t>Вид расходов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</si>
  <si>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</si>
  <si>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</si>
  <si>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</si>
  <si>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</si>
  <si>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</si>
  <si>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</si>
  <si>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</si>
  <si>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</si>
  <si>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</si>
  <si>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</si>
  <si>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</si>
  <si>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</si>
  <si>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</si>
  <si>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</si>
  <si>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</si>
  <si>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</si>
  <si>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Периодическая печать и издательства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</si>
  <si>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</si>
  <si>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</si>
  <si>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</si>
  <si>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01</t>
  </si>
  <si>
    <t>00</t>
  </si>
  <si>
    <t>000</t>
  </si>
  <si>
    <t>02</t>
  </si>
  <si>
    <t>03</t>
  </si>
  <si>
    <t>04</t>
  </si>
  <si>
    <t>06</t>
  </si>
  <si>
    <t>14</t>
  </si>
  <si>
    <t>09</t>
  </si>
  <si>
    <t>12</t>
  </si>
  <si>
    <t>07</t>
  </si>
  <si>
    <t>001</t>
  </si>
  <si>
    <t>08</t>
  </si>
  <si>
    <t>10</t>
  </si>
  <si>
    <t>05</t>
  </si>
  <si>
    <t>11</t>
  </si>
  <si>
    <t>Ведом-ство</t>
  </si>
  <si>
    <t>ВСЕГО</t>
  </si>
  <si>
    <t>Другие вопросы в области жилищно-коммунального хозяйства</t>
  </si>
  <si>
    <t>002</t>
  </si>
  <si>
    <t>Физическая культура и спорт</t>
  </si>
  <si>
    <t>Охрана семьи и детства</t>
  </si>
  <si>
    <t>Охрана окружающей среды</t>
  </si>
  <si>
    <t>Благоустройство</t>
  </si>
  <si>
    <t>Транспорт</t>
  </si>
  <si>
    <t>Другие вопросы в области охраны окружающей среды</t>
  </si>
  <si>
    <t>Средства массовой информации</t>
  </si>
  <si>
    <t>13</t>
  </si>
  <si>
    <t>Другие вопросы в области культуры и кинематографии</t>
  </si>
  <si>
    <t>Коммунальное хозяйство</t>
  </si>
  <si>
    <t>100</t>
  </si>
  <si>
    <t>200</t>
  </si>
  <si>
    <t>800</t>
  </si>
  <si>
    <t>Иные бюджетные ассигнования</t>
  </si>
  <si>
    <t>Расходы на выплаты персоналу в целях обеспечения выполнения функций органами муниципальной власти, казенными учреждениями</t>
  </si>
  <si>
    <t>Сельское хозяйство и рыболовство</t>
  </si>
  <si>
    <t>400</t>
  </si>
  <si>
    <t>600</t>
  </si>
  <si>
    <t>300</t>
  </si>
  <si>
    <t>Предоставление  субсидий бюджетным,  автономным учреждениям и иным некоммерческим  организациям</t>
  </si>
  <si>
    <t>Дорожное хозяйство</t>
  </si>
  <si>
    <t>Массовый спорт</t>
  </si>
  <si>
    <t>Пенсионное обеспечение</t>
  </si>
  <si>
    <t>Сбор, удаление отходов и очистка сточных вод</t>
  </si>
  <si>
    <t>Другие вопросы в области национальной безопасности и правоохранительной деятельности</t>
  </si>
  <si>
    <t>Непрограммные расходы</t>
  </si>
  <si>
    <t>Непрограммное направление деятельности</t>
  </si>
  <si>
    <t>Расходы на содержание аппарата управления за счет средств местного бюджета</t>
  </si>
  <si>
    <t>Подпрограмма "Ресурсное обеспечение сферы образования "</t>
  </si>
  <si>
    <t>00 0 0000</t>
  </si>
  <si>
    <t>Руководитель контрольно-ревизионной комиссии</t>
  </si>
  <si>
    <t>Реализация мероприятий в рамках программы</t>
  </si>
  <si>
    <t>Мероприятия в сфере информатизации</t>
  </si>
  <si>
    <t xml:space="preserve">Расходы на организацию содержания муниципального имущества казны </t>
  </si>
  <si>
    <t>Мероприятия в области образования</t>
  </si>
  <si>
    <t>Расходы на обеспечение деятельности дошкольных образовательных учреждений за счет средств местного бюджета</t>
  </si>
  <si>
    <t>Расходы на обеспечение деятельности  школ-детских садов, школ начальных, неполных средних и средних за счет средств местного бюджета</t>
  </si>
  <si>
    <t>Расходы на обеспечение деятельности  учреждений дополнительного образования детей за счет средств местного бюджета</t>
  </si>
  <si>
    <t>Расходы на обеспечение деятельности муниципальных учреждений (дополнительное образование)</t>
  </si>
  <si>
    <t>Подпрограмма "Развитие дополнительного образования и воспитания детей и молодежи"</t>
  </si>
  <si>
    <t>Мероприятия по организации отдыха, оздоровления и занятости детей и молодежи</t>
  </si>
  <si>
    <t>Проведение мероприятий для детей и молодежи</t>
  </si>
  <si>
    <t>Расходы на обеспечение деятельности учебно-методических кабинетов, централизованных бухгалтерий, групп хозяйственного обслуживания  за счет средств местного бюджета</t>
  </si>
  <si>
    <t xml:space="preserve">Расходы на обеспечение деятельности муниципальных учреждений (библиотеки) </t>
  </si>
  <si>
    <t>Расходы на обеспечение деятельности муниципальных учреждений (дворцы, дома культуры, клубы)</t>
  </si>
  <si>
    <t>Социальное обеспечение и иные выплаты населению</t>
  </si>
  <si>
    <t>Подпрограмма "Развитие физической культуры и  спорта"</t>
  </si>
  <si>
    <t>Расходы на обеспечение деятельности муниципальных учреждений физической культуры и спорта</t>
  </si>
  <si>
    <t>Подпрограмма "Развитие молодежной политики"</t>
  </si>
  <si>
    <t>005</t>
  </si>
  <si>
    <t>Приложение 6</t>
  </si>
  <si>
    <t>Выполнение мероприятий исключающих возможность переброса огня при лесных пожарах на здания и сооружения населенных пунктов</t>
  </si>
  <si>
    <t xml:space="preserve">Страхование добровольных пожарных </t>
  </si>
  <si>
    <t>01 0 00 00000</t>
  </si>
  <si>
    <t>01 1 00 00000</t>
  </si>
  <si>
    <t>Подпрограмма "Развитие  общего образования"</t>
  </si>
  <si>
    <t>01 1 01 00000</t>
  </si>
  <si>
    <t xml:space="preserve">01 1 01  01590 </t>
  </si>
  <si>
    <t>01 1 01  02590</t>
  </si>
  <si>
    <t>01 1 01 29010</t>
  </si>
  <si>
    <t>01 1 01 73070</t>
  </si>
  <si>
    <t>01 1 01 73080</t>
  </si>
  <si>
    <t>01 1 01 73110</t>
  </si>
  <si>
    <t>01 2 00 00000</t>
  </si>
  <si>
    <t>01 2 01 00000</t>
  </si>
  <si>
    <t>Создание условий, обеспечивающих соответствие районной системы дополнительного образования требованиям инновационного развития экономики</t>
  </si>
  <si>
    <t>01 2 01 03590</t>
  </si>
  <si>
    <t>01 2 01 09590</t>
  </si>
  <si>
    <t>01 2 01 29010</t>
  </si>
  <si>
    <t>01 2 01 29040</t>
  </si>
  <si>
    <t xml:space="preserve">01 2 01 73320 </t>
  </si>
  <si>
    <t>01 3 00 00000</t>
  </si>
  <si>
    <t>01 3 01 00000</t>
  </si>
  <si>
    <t>01 3 01 29020</t>
  </si>
  <si>
    <t>Мероприятия в области патриотического воспитание детей и молодежи</t>
  </si>
  <si>
    <t>01 4 00 00000</t>
  </si>
  <si>
    <t>01 4 01 00000</t>
  </si>
  <si>
    <t>Развитие инфраструктуры и организационно-экономических механизмов, обеспечивающих  доступность качественного образования</t>
  </si>
  <si>
    <t>01 4 01 05210</t>
  </si>
  <si>
    <t>01 4 01 05590</t>
  </si>
  <si>
    <t>01 4 01 29010</t>
  </si>
  <si>
    <t>01 4 01 73010</t>
  </si>
  <si>
    <t>01 4 01 73020</t>
  </si>
  <si>
    <t>02 0 00 00000</t>
  </si>
  <si>
    <t>02 1 00 00000</t>
  </si>
  <si>
    <t>02 1 01 00000</t>
  </si>
  <si>
    <t>02 1 01 02590</t>
  </si>
  <si>
    <t>02 3 00 00000</t>
  </si>
  <si>
    <t>Подпрограмма «Наследие»</t>
  </si>
  <si>
    <t>02 3 01 00000</t>
  </si>
  <si>
    <t>Развитие библиотечного дела</t>
  </si>
  <si>
    <t>02 3 01 29010</t>
  </si>
  <si>
    <t>Развитие самодеятельного художественного творчества</t>
  </si>
  <si>
    <t>03 0 00 00000</t>
  </si>
  <si>
    <t>03 1 00 00000</t>
  </si>
  <si>
    <t>03 1 01 00000</t>
  </si>
  <si>
    <t>03 1 01 01590</t>
  </si>
  <si>
    <t>03 1 01 29010</t>
  </si>
  <si>
    <t>03 1 02 00000</t>
  </si>
  <si>
    <t>03 1 02 29010</t>
  </si>
  <si>
    <t>03 2 00 00000</t>
  </si>
  <si>
    <t>03 2 01 00000</t>
  </si>
  <si>
    <t>03 2 01 29010</t>
  </si>
  <si>
    <t>05 0 00 00000</t>
  </si>
  <si>
    <t>05 3  00 00000</t>
  </si>
  <si>
    <t>05 3 01 00000</t>
  </si>
  <si>
    <t>05 5 00 00000</t>
  </si>
  <si>
    <t>05 5 01 00000</t>
  </si>
  <si>
    <t>06 0 00 00000</t>
  </si>
  <si>
    <t>06 1 00 00000</t>
  </si>
  <si>
    <t>06 1 01 00000</t>
  </si>
  <si>
    <t>06 1 01 29010</t>
  </si>
  <si>
    <t>07 0 00 00000</t>
  </si>
  <si>
    <t>07 1 00 00000</t>
  </si>
  <si>
    <t>07 2 01 00000</t>
  </si>
  <si>
    <t>07 2 01 29010</t>
  </si>
  <si>
    <t>07 3 00 00000</t>
  </si>
  <si>
    <t>07 3 01 00000</t>
  </si>
  <si>
    <t>07 3 01 29010</t>
  </si>
  <si>
    <t>08 0 00 00000</t>
  </si>
  <si>
    <t>08 1 00 00000</t>
  </si>
  <si>
    <t>08 1 01 00000</t>
  </si>
  <si>
    <t xml:space="preserve">Проведение технической инвентаризации, обследования объектов недвижимого имущества и государственная регистрация прав </t>
  </si>
  <si>
    <t>08 1 01 29010</t>
  </si>
  <si>
    <t>Повышение эффективности использования муниципального имущества и земельных ресурсов</t>
  </si>
  <si>
    <t>09 0 00 00000</t>
  </si>
  <si>
    <t>09 1 00 00000</t>
  </si>
  <si>
    <t>09 1 01 00000</t>
  </si>
  <si>
    <t>10 0 00 00000</t>
  </si>
  <si>
    <t>10 2 00 00000</t>
  </si>
  <si>
    <t>10 2 01 00000</t>
  </si>
  <si>
    <t>Совершенствование организации движения транспорта  и пешеходов</t>
  </si>
  <si>
    <t>10 2 01 29010</t>
  </si>
  <si>
    <t>12 0 00 00000</t>
  </si>
  <si>
    <t>12 1 00 00000</t>
  </si>
  <si>
    <t xml:space="preserve">Мероприятия по обеспечению реализации муниципальной программы </t>
  </si>
  <si>
    <t>13 0 00 00000</t>
  </si>
  <si>
    <t>13 1 00 00000</t>
  </si>
  <si>
    <t>14 0 00 00000</t>
  </si>
  <si>
    <t>14 1 00 00000</t>
  </si>
  <si>
    <t>14 1 01 00000</t>
  </si>
  <si>
    <t>14 1 01 29010</t>
  </si>
  <si>
    <t>15 0 00 00000</t>
  </si>
  <si>
    <t>15 1 00 00000</t>
  </si>
  <si>
    <t>15 2  00 00000</t>
  </si>
  <si>
    <t>15 2 01 00000</t>
  </si>
  <si>
    <t>15 2 02 00000</t>
  </si>
  <si>
    <t>11 0 00  00000</t>
  </si>
  <si>
    <t>Содержание аппарата управления</t>
  </si>
  <si>
    <t>77 0 00 00000</t>
  </si>
  <si>
    <t>77 7 00 00000</t>
  </si>
  <si>
    <t>77 7 01 00000</t>
  </si>
  <si>
    <t>77 7 01 05210</t>
  </si>
  <si>
    <t>77 7 01 05230</t>
  </si>
  <si>
    <t>77 7 01 05240</t>
  </si>
  <si>
    <t>Глава местного самоуправления</t>
  </si>
  <si>
    <t>77 7 02 00000</t>
  </si>
  <si>
    <t>Муниципальные учреждения</t>
  </si>
  <si>
    <t>Расходы на обеспечение деятельности пожарной охраны</t>
  </si>
  <si>
    <t>77 7 03 00000</t>
  </si>
  <si>
    <t>77 7 03 73030</t>
  </si>
  <si>
    <t>77 7 03 73040</t>
  </si>
  <si>
    <t>77 7 03 73310</t>
  </si>
  <si>
    <t>77 7 06 00000</t>
  </si>
  <si>
    <t>Прочие непрограммные расходы</t>
  </si>
  <si>
    <t>77 7 06 99980</t>
  </si>
  <si>
    <t>77 7 06 90020</t>
  </si>
  <si>
    <t>Получение статистической информации</t>
  </si>
  <si>
    <t>77 7 02 01590</t>
  </si>
  <si>
    <t>Расходы на обеспечение деятельности муниципального учреждения (ЕДДС ГОиЧС)</t>
  </si>
  <si>
    <t>77 7 02 02590</t>
  </si>
  <si>
    <t>Расходы на обеспечение деятельности муниципального учреждения (ЖКХ)</t>
  </si>
  <si>
    <t>77 7 02 03590</t>
  </si>
  <si>
    <t>77 7 02 04590</t>
  </si>
  <si>
    <t>00 0 00 00000</t>
  </si>
  <si>
    <t>к Решению Совета депутатов</t>
  </si>
  <si>
    <t>Совет депутатов городского округа город Кулебаки</t>
  </si>
  <si>
    <t>управление образования администрации городского округа город Кулебаки</t>
  </si>
  <si>
    <t>Финансовое управление администрации городского округа город Кулебаки</t>
  </si>
  <si>
    <t>Непрограммные расходы за счет средств федерального и областного бюджетов</t>
  </si>
  <si>
    <t>Расходы на выплату заработной платы с начислениями на нее работникам муниципальных учреждений и органов местного самоуправления</t>
  </si>
  <si>
    <t>Расходы на оказание частичной финансовой поддержки районных (городских) средств массовой информации</t>
  </si>
  <si>
    <t>Расходы на исполнение полномочий в сфере общего образования в муниципальных общеобразовательных организациях</t>
  </si>
  <si>
    <t>Расходы на исполнение полномочий в сфере общего образования в муниципальных дошкольных образовательных организациях</t>
  </si>
  <si>
    <t>Расходы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организациях, частных образовательных организациях, реализующих образовательную программу дошкольного образования, в том числе обеспечение организации выплаты компенсации части родительской платы</t>
  </si>
  <si>
    <t>Расходы на осуществление выплат на возмещение части расходов по приобретению путевок в детские санатории, санаторно-оздоровительные центры (лагеря) круглогодичного действия, расположенные на территории Российской Федерации</t>
  </si>
  <si>
    <t>Расходы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</si>
  <si>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Расходы на осуществление полномочий по организации и осуществлению деятельности по опеке и попечительству в отношении несовершеннолетних граждан</t>
  </si>
  <si>
    <t>Расходы на осуществление полномочий по поддержке сельскохозяйственного производства</t>
  </si>
  <si>
    <t xml:space="preserve"> Расходы на осуществление полномочий по созданию
и организации деятельности муниципальных комиссий по делам
несовершеннолетних и защите их прав</t>
  </si>
  <si>
    <t>Расходы на осуществление отдельных государственных полномочий в области ветеринарии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 животных</t>
  </si>
  <si>
    <t>05 4 00 00000</t>
  </si>
  <si>
    <t>05 4 01 00000</t>
  </si>
  <si>
    <t xml:space="preserve"> Предоставление социальной выплаты на компенсацию процентной ставки по ипотечному кредиту молодым специалистам </t>
  </si>
  <si>
    <t>05 4 01 24030</t>
  </si>
  <si>
    <t>Подпрограмма "Информационная среда  городского округа город Кулебаки"</t>
  </si>
  <si>
    <t>Подпрограмма "Информатизация органов местного самоуправления городского округа город Кулебаки"</t>
  </si>
  <si>
    <t>Подпрограмма «Повышение безопасности дорожного движения в городском округе город Кулебаки»</t>
  </si>
  <si>
    <t>10 2 01 29020</t>
  </si>
  <si>
    <t>10 3 00 00000</t>
  </si>
  <si>
    <t>Подпрограмма "Развитие дорожного хозяйства городского округа город Кулебаки"</t>
  </si>
  <si>
    <t>10 3 01 00000</t>
  </si>
  <si>
    <t>Повышение и обеспечение технического состояния и пропускной способности дорожной сети, поддержание на необходимом уровне и улучшение потребительских свойств автомобильных дорог городского округа город Кулебаки</t>
  </si>
  <si>
    <t>10 3 01 90610</t>
  </si>
  <si>
    <t xml:space="preserve">Выполнение работ по содержанию дорог </t>
  </si>
  <si>
    <t>10 3 01 90620</t>
  </si>
  <si>
    <t xml:space="preserve">Выполнение работ по ремонту дорог </t>
  </si>
  <si>
    <t>Подпрограмма  "Защита населения и территории городского округа от чрезвычайных ситуаций"</t>
  </si>
  <si>
    <t>Подготовка должностных лиц округа</t>
  </si>
  <si>
    <t>Мероприятия по построению, внедрению и развитию АПК «Безопасный город»</t>
  </si>
  <si>
    <t>Противопожарная агитация</t>
  </si>
  <si>
    <t>16 0 00 00000</t>
  </si>
  <si>
    <t>16 1 00 00000</t>
  </si>
  <si>
    <t>16 1 01 00000</t>
  </si>
  <si>
    <t>Обеспечение надежности работы инженерной инфраструктуры города</t>
  </si>
  <si>
    <t>16 1 01 90100</t>
  </si>
  <si>
    <t>16 1 01 90200</t>
  </si>
  <si>
    <t xml:space="preserve">Очистка и обустройство ливневых и дренажных канав </t>
  </si>
  <si>
    <t>16 1 02 00000</t>
  </si>
  <si>
    <t>16 1 02 90300</t>
  </si>
  <si>
    <t>16 1 02 90400</t>
  </si>
  <si>
    <t>05 7 00 00000</t>
  </si>
  <si>
    <t>77 7 03 73060</t>
  </si>
  <si>
    <t xml:space="preserve">Расходы на осуществление полномочий по опеке и попечительству в отношении совершеннолетних граждан </t>
  </si>
  <si>
    <t>77 7 01 05250</t>
  </si>
  <si>
    <t>Депутаты представительного органа муниципального образования</t>
  </si>
  <si>
    <t>77 7 06 29020</t>
  </si>
  <si>
    <t xml:space="preserve">Мероприятия в области культуры </t>
  </si>
  <si>
    <t>Дополнительное образование детей</t>
  </si>
  <si>
    <t>Ежемесячная доплата к пенсиям лицам, замещавшим муниципальные должности городского округа</t>
  </si>
  <si>
    <t>Приложение 5</t>
  </si>
  <si>
    <t>Приложение 7</t>
  </si>
  <si>
    <t xml:space="preserve">Подпрограмма "Патриотическое воспитание и подготовка граждан  к военной службе"
</t>
  </si>
  <si>
    <t>Развитие и укрепление системы гражданско-патриотического воспитания в городском округе</t>
  </si>
  <si>
    <t>Расходы на разработку, изготовление и согласование градостроительной документации</t>
  </si>
  <si>
    <t>Администрация городского округа город Кулебаки Нижегородской области</t>
  </si>
  <si>
    <t>05 7 01 00000</t>
  </si>
  <si>
    <t>Связь и информатика</t>
  </si>
  <si>
    <t xml:space="preserve">Расходы на осуществление социальных выплат молодым семьям на приобретение жилья или строительство индивидуального жилого дома </t>
  </si>
  <si>
    <t>05 2 00 00000</t>
  </si>
  <si>
    <t>05 2 01 00000</t>
  </si>
  <si>
    <t>Выполнение государственных обязательств по обеспечению жильем отдельных категорий граждан</t>
  </si>
  <si>
    <t>01 1 01 23110</t>
  </si>
  <si>
    <t>Организация выплаты компенсации части родительской платы в ДОУ (местный бюджет)</t>
  </si>
  <si>
    <t>15 2 02 29150</t>
  </si>
  <si>
    <t>Приведение в пожаробезопасное состояние объектов образования</t>
  </si>
  <si>
    <t>Оптимальное применение комплекса мер по профилактике преступлений и иных правонарушений</t>
  </si>
  <si>
    <t>12 1 02 00000</t>
  </si>
  <si>
    <t>12 1 02 29010</t>
  </si>
  <si>
    <t>Совершенствование деятельности по предупреждению коррупции на территории городского округа</t>
  </si>
  <si>
    <t>12 1 04 00000</t>
  </si>
  <si>
    <t>Проведение мероприятий по предупреждению коррупции</t>
  </si>
  <si>
    <t>12 1 04 29010</t>
  </si>
  <si>
    <t>05 7 01 73120</t>
  </si>
  <si>
    <t>01 1 01 73170</t>
  </si>
  <si>
    <t>Расходы на исполнение полномочий по финансовому обеспечению двухразовым бесплатным питанием обучающихся с ограниченными возможностями здоровья</t>
  </si>
  <si>
    <t>01 1 01 73180</t>
  </si>
  <si>
    <t>02 1 01 01590</t>
  </si>
  <si>
    <t>02 3 02 00000</t>
  </si>
  <si>
    <t>Мероприятия в рамках подпрограммы "Развитие молодежной политики"</t>
  </si>
  <si>
    <t>05 3 01 S2270</t>
  </si>
  <si>
    <t xml:space="preserve"> Расходы из местного бюджета на приобретение (ремонт) жилья</t>
  </si>
  <si>
    <t>05 6 00 00000</t>
  </si>
  <si>
    <t>05 6 01 00000</t>
  </si>
  <si>
    <t>05 6 01 24050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</si>
  <si>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</si>
  <si>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05 7 01 R0820</t>
  </si>
  <si>
    <t>13 1 03 00000</t>
  </si>
  <si>
    <t>13 1 03 29010</t>
  </si>
  <si>
    <t>Совершенствование учета муниципального имущества и земельных участков. Обеспечение контроля за сохранностью и целевым использованием муниципального имущества.</t>
  </si>
  <si>
    <t>08 1 02 00000</t>
  </si>
  <si>
    <t>08 1 02 29010</t>
  </si>
  <si>
    <t>08 1 02 29030</t>
  </si>
  <si>
    <t>Управление объектами недвижимого и движимого имущества муниципальной собственности</t>
  </si>
  <si>
    <t>08 1 02 29040</t>
  </si>
  <si>
    <t>08 1 02 29050</t>
  </si>
  <si>
    <t>08 1 02 29060</t>
  </si>
  <si>
    <t>08 1 02 29090</t>
  </si>
  <si>
    <t>Оптимизация муниципального сектора экономики округа</t>
  </si>
  <si>
    <t>Предоставление субсидий юридическим лицам в целях возмещения неполученных доходов и (или) финансовое обеспечение (возмещения) затрат</t>
  </si>
  <si>
    <t>08 1 03 00000</t>
  </si>
  <si>
    <t>08 1 03 29020</t>
  </si>
  <si>
    <t>08 1 04 00000</t>
  </si>
  <si>
    <t>08 1 04 29060</t>
  </si>
  <si>
    <t>Реализация мероприятий, направленных на совершенствование организационной и административной деятельности</t>
  </si>
  <si>
    <t>Организация содержания муниципального жилищного фонда</t>
  </si>
  <si>
    <t>08 1 02 29041</t>
  </si>
  <si>
    <t>Расходы на капитальный ремонт в многоквартирных домах (взносы региональному оператору)</t>
  </si>
  <si>
    <t>08 1 02 29042</t>
  </si>
  <si>
    <t>Расходы на долевое участия в содержании многоквартирных домов</t>
  </si>
  <si>
    <t>18 0 00 00000</t>
  </si>
  <si>
    <t>18 1 00 00000</t>
  </si>
  <si>
    <t>18 1 02 00000</t>
  </si>
  <si>
    <t>18 1 02 90300</t>
  </si>
  <si>
    <t>Благоустройство общественных территорий</t>
  </si>
  <si>
    <t>17 0 00 00000</t>
  </si>
  <si>
    <t>17 1 00 00000</t>
  </si>
  <si>
    <t>17 1 01 00000</t>
  </si>
  <si>
    <t>Замена имеющихся светильников наружного освещения и ламп накаливания в зданиях на энергосберегающие</t>
  </si>
  <si>
    <t>17 1 01 29010</t>
  </si>
  <si>
    <t xml:space="preserve">Мероприятия по замене светильников и ламп </t>
  </si>
  <si>
    <t>77 7 03 51200</t>
  </si>
  <si>
    <t>Резервный фонд администрации городского округа</t>
  </si>
  <si>
    <t>77 7 06 21000</t>
  </si>
  <si>
    <t>10 1 00 00000</t>
  </si>
  <si>
    <t>Подпрограмма «Улучшение транспортного обслуживания населения на территории городского округа город Кулебаки»</t>
  </si>
  <si>
    <t>10 1 01 00000</t>
  </si>
  <si>
    <t>Нанесение горизонтальной разметки на автомобильных дорогах</t>
  </si>
  <si>
    <t>Установка  и замена дорожных знаков на автомобильных дорогах</t>
  </si>
  <si>
    <t>Повышение уровня защищенности населения от угроз возникновения чрезвычайных ситуаций</t>
  </si>
  <si>
    <t>Подпрограмма  "Обеспечение пожарной безопасности городского округа"</t>
  </si>
  <si>
    <t>15 2 01 29160</t>
  </si>
  <si>
    <t>15 2 01 29170</t>
  </si>
  <si>
    <t>Сокращение количества нарушений требований пожарной безопасности на территории населенных пунктов, объектах социального назначения</t>
  </si>
  <si>
    <t>15 2 02 29110</t>
  </si>
  <si>
    <t>07 2 00 00000</t>
  </si>
  <si>
    <t>Подпрограмма "Обеспечение сохранности, комплектования, учета и использования архивных документов городского округа город Кулебаки"</t>
  </si>
  <si>
    <t>Развитие в органах местного самоуправления городского округа город Кулебаки современной информационно-технологической инфраструктуры</t>
  </si>
  <si>
    <t>06 1 03 00000</t>
  </si>
  <si>
    <t>06 1 03 29010</t>
  </si>
  <si>
    <t>06 1 04 00000</t>
  </si>
  <si>
    <t>06 1 04 29010</t>
  </si>
  <si>
    <t>Охрана и развитие системы  озелененных территории городского округа город Кулебаки, охрана лесных массивов</t>
  </si>
  <si>
    <t>Судебная система</t>
  </si>
  <si>
    <t>Расходы на исполнение полномочий по финансовому обеспечению осуществления присмотра и ухода за детьми-инвалидами, детьми-сиротами, обучающимися в ДОУ</t>
  </si>
  <si>
    <t>01 4 01 29020</t>
  </si>
  <si>
    <t xml:space="preserve">Обеспечение транспортными услугами образовательных учреждений
</t>
  </si>
  <si>
    <t>Укрепление материально-технической базы подведомственных образовательных организаций, капитальный ремонт за счет средств местного бюджета</t>
  </si>
  <si>
    <t>01 4 01 29030</t>
  </si>
  <si>
    <t>Расходы на исполнение полномочий по ремонту жилых помещений, собственниками которых являются дети-сироты и дети, оставшиеся без попечения родителей</t>
  </si>
  <si>
    <t>Формирование земельных участков с целью выставления на торги, а также подготовка к представлению в соответствии с иными законами</t>
  </si>
  <si>
    <t>15 2 02 29120</t>
  </si>
  <si>
    <t>15 2 01 29140</t>
  </si>
  <si>
    <t>Ремонт пожарных машин,  приобретение запасных частей</t>
  </si>
  <si>
    <t>15 2 01 29150</t>
  </si>
  <si>
    <t>Приобретение пожарного инвентаря, пожарно-технического вооружения, снаряжения пожарного</t>
  </si>
  <si>
    <t>15 2 01 29190</t>
  </si>
  <si>
    <t>Ремонт пожарных депо</t>
  </si>
  <si>
    <t>15 2 01 29110</t>
  </si>
  <si>
    <t>Страхование и технический осмотр пожарных автомобилей</t>
  </si>
  <si>
    <t>15 2 02 29130</t>
  </si>
  <si>
    <t>Расходы из федерального бюджета на реализацию переданных исполнительно-распорядительным органам муниципальных образований НО государственных полномочий по составлению (изменению, дополнению) списков кандидатов в присяжные заседатели федеральных судов общей юрисдикции в РФ</t>
  </si>
  <si>
    <t>2021 год</t>
  </si>
  <si>
    <t>13 1 02 00000</t>
  </si>
  <si>
    <t>13 1 02 29010</t>
  </si>
  <si>
    <t>Создание общественных спасательных постов в местах массового отдыха населения на водных объектах</t>
  </si>
  <si>
    <t>03 1 01 S2090</t>
  </si>
  <si>
    <t>Начисление и взыскание задолженности за наем жилых помещений</t>
  </si>
  <si>
    <t>08 1 01 29020</t>
  </si>
  <si>
    <t>Расходы на обеспечение доступа к системе электронного документооборота</t>
  </si>
  <si>
    <t>05 2 01 L4970</t>
  </si>
  <si>
    <t>02 1 01 03590</t>
  </si>
  <si>
    <t>Сокращение количества муниципальных бюджетных учреждений культуры городского округа, требующих ремонта</t>
  </si>
  <si>
    <t>02 1 02 00000</t>
  </si>
  <si>
    <t>Улучшение материально-технической базы учреждений культуры городского округа</t>
  </si>
  <si>
    <t>77 7 05 00000</t>
  </si>
  <si>
    <t xml:space="preserve">Расходы в области жилищно-коммунального хозяйства </t>
  </si>
  <si>
    <t>77 7 05 90090</t>
  </si>
  <si>
    <t>Прочие мероприятия в области благоустройства</t>
  </si>
  <si>
    <t>09 1 01 73270</t>
  </si>
  <si>
    <t>Расходы на поддержку племенного животноводства за счет средств областного бюджета</t>
  </si>
  <si>
    <t>Расходы на возмещение части процентной ставки по долгосрочным, среднесрочным и краткосрочным кредитам за счет средств областного бюджета</t>
  </si>
  <si>
    <t>09 1 01 73290</t>
  </si>
  <si>
    <t>Расходы на возмещение части затрат сельскохозяйственных товаропроизводителей на 1 килограмм молока за счет средств областного бюджета</t>
  </si>
  <si>
    <t>09 1 01 73260</t>
  </si>
  <si>
    <t>Расходы на возмещение части затрат на приобретение элитных семян за счет средств областного бюджета</t>
  </si>
  <si>
    <t>77 7 06 90010</t>
  </si>
  <si>
    <t>Выполнение других обязательств городского округа</t>
  </si>
  <si>
    <t>Культура, кинематография</t>
  </si>
  <si>
    <t xml:space="preserve">Молодежная политика </t>
  </si>
  <si>
    <t>Молодежная политика</t>
  </si>
  <si>
    <t>2022 год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</si>
  <si>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</si>
  <si>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</si>
  <si>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</si>
  <si>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Всего расходов</t>
  </si>
  <si>
    <t xml:space="preserve">Муниципальная программа «Развитие образования в городском округе город Кулебаки на 2020-2025 годы»
</t>
  </si>
  <si>
    <t>Совершенствование содержания и технологий образования, создание в системе дошкольного и общего образования равных возможностей в получении качественного образования для всех категорий детей, в том числе детей с ограниченными возможностями здоровья.</t>
  </si>
  <si>
    <t>01 1 01 73140</t>
  </si>
  <si>
    <t>Расходы на осуществление полномочий по финансовому обеспечению выплаты компенсации педагогическим работникам за работу по подготовке и проведению ГИА</t>
  </si>
  <si>
    <t>Расходы на исполнение полномочий по финансовому обеспечению осуществления присморта и ухода за детьми-инвалидами, детьми-сиротами, обучающимися в ДОУ</t>
  </si>
  <si>
    <t xml:space="preserve">Расходы на выполнение муниципального задания МАОУ ДОД ДООЦ им. А.П.Гайдара  </t>
  </si>
  <si>
    <t>Муниципальная  программа «Развитие культуры городского округа город Кулебаки на 2018-2025 годы»</t>
  </si>
  <si>
    <t xml:space="preserve">Подпрограмма «Сохранение и развитие материально-технической базы муниципальных  учреждений культуры  городского округа»    </t>
  </si>
  <si>
    <t>Повышение доступности и качества оказания муниципальных услуг в сфере культуры.</t>
  </si>
  <si>
    <t>02 3 02 S2090</t>
  </si>
  <si>
    <t>02 3 02 03590</t>
  </si>
  <si>
    <t>Проведение ремонтных работ в муниципальных учреждениях дополнительного образования</t>
  </si>
  <si>
    <t xml:space="preserve">
 Подпрограмма «Поддержка и развитие дополнительного образования детей»
</t>
  </si>
  <si>
    <t>Развитие фестивальной, конкурсной деятельности; выявление и поддержка одаренных детей.</t>
  </si>
  <si>
    <t>02 2 00 00000</t>
  </si>
  <si>
    <t>02 2 01 00000</t>
  </si>
  <si>
    <t>02 2 01 29010</t>
  </si>
  <si>
    <t>02 3 02 01590</t>
  </si>
  <si>
    <t>02 3 02 05590</t>
  </si>
  <si>
    <t>02 3 02 02590</t>
  </si>
  <si>
    <t>Повышение доступности и качества библиотечных услуг, поддержка и развитие самодеятельного художественного творчества.</t>
  </si>
  <si>
    <t>02 3 01 29020</t>
  </si>
  <si>
    <t>Проведение ремонтных работ в  муниципальных учреждениях культуры (дворцы, дома культуры, клубы)</t>
  </si>
  <si>
    <t>02 3 01 29030</t>
  </si>
  <si>
    <t xml:space="preserve">Социальная поддержка населения округа,  работа с людьми старшего поколения и инвалидами </t>
  </si>
  <si>
    <t>Проведение ремонтных работ в МБУК "ЦБС"</t>
  </si>
  <si>
    <t>02 1 02 01590</t>
  </si>
  <si>
    <t>Улучшение материально-технической базы МБУК "ЦБС"</t>
  </si>
  <si>
    <t xml:space="preserve">Муниципальная программа  «Информационное общество городского  округа город Кулебаки Нижегородской области на 2018-2025 годы»        </t>
  </si>
  <si>
    <t>07 1 02 00000</t>
  </si>
  <si>
    <t>07 1 02 29010</t>
  </si>
  <si>
    <t>Мероприятия по информационному освещению развития городского округа</t>
  </si>
  <si>
    <t>07 1 03 00000</t>
  </si>
  <si>
    <t>Создание благоприятных условий для функционирования муниципального информационного ресурса -  средства массовой информации газеты «Кулебакский металлист»</t>
  </si>
  <si>
    <t>07 1 03 S2050</t>
  </si>
  <si>
    <t>Организация и обеспечение формирования, сохранности и использования архивных документов на основе единых принципов, установленных законодательством Российской Федерации и Нижегородской области</t>
  </si>
  <si>
    <t xml:space="preserve">Организация и обеспечение формирования, сохранности и использования архивных документов </t>
  </si>
  <si>
    <t>07 3 01 S2300</t>
  </si>
  <si>
    <t>Муниципальная  программа  «Развитие предпринимательства в городском округе город Кулебаки на 2020 – 2025 годы»</t>
  </si>
  <si>
    <t>Мероприятия в рамках муниципальной программы  «Развитие предпринимательства в городском округе город Кулебаки на 2020 – 2025 годы»</t>
  </si>
  <si>
    <t>Оказание муниципальной поддержки при наличии софинансирования из областного и/или федерального бюджетов</t>
  </si>
  <si>
    <t>13 1 02 29020</t>
  </si>
  <si>
    <t>Предоставление субсидии АНО "Кулебакский центр поддержки предпринимательства"</t>
  </si>
  <si>
    <t xml:space="preserve">Реализация мероприятий, направленных на развитие предпринимательства </t>
  </si>
  <si>
    <t>Муниципальная программа «Охрана окружающей среды  городского округа город Кулебаки на 2020-2025 годы»</t>
  </si>
  <si>
    <t>Мероприятия в рамках МП «Охрана окружающей среды  городского округа город Кулебаки на 2020-2025 годы»</t>
  </si>
  <si>
    <t>Сохранение и поддержание в целостности природных систем на территории городского округа город Кулебаки</t>
  </si>
  <si>
    <t>Организация мероприятий по очистке водных объектов</t>
  </si>
  <si>
    <t>06 1 01 29011</t>
  </si>
  <si>
    <t xml:space="preserve">Проведение лабораторного исследования качества воды </t>
  </si>
  <si>
    <t>06 1 01 29012</t>
  </si>
  <si>
    <t>Очистка, обустройство родников и прилегающих к ним территорий</t>
  </si>
  <si>
    <t>06 1 01 29016</t>
  </si>
  <si>
    <t>Акарицидная обработка территорий, обработка от личинок комара</t>
  </si>
  <si>
    <t>06 1 01 29018</t>
  </si>
  <si>
    <t xml:space="preserve">Мониторинг за качеством подземных вод под полигоном ТБО г. Кулебаки </t>
  </si>
  <si>
    <t>Капитальные вложения в объекты государственной (муниципальной) собственности</t>
  </si>
  <si>
    <t>06 1 02 00000</t>
  </si>
  <si>
    <t>Предотвращение негативного влияния отходов производства и потребления на территории городского округа город Кулебаки</t>
  </si>
  <si>
    <t>06 1 02 29010</t>
  </si>
  <si>
    <t>Ликвидация несанкционированных свалок хозяйственно-бытовых отходов и мусора</t>
  </si>
  <si>
    <t>06 1 02 29011</t>
  </si>
  <si>
    <t>Сбор и вывоз отработанных ртутьсодержащих ламп, оргтехники и других опасных отходов для последующей утилизации</t>
  </si>
  <si>
    <t>06 1 02 29012</t>
  </si>
  <si>
    <t xml:space="preserve">Обустройство и ремонт скотомогильников </t>
  </si>
  <si>
    <t>06 1 02 29014</t>
  </si>
  <si>
    <t>Рекультивация полигона ТБО г. Кулебаки и полигона р.п. Гремячево</t>
  </si>
  <si>
    <t>06 1 02 29016</t>
  </si>
  <si>
    <t xml:space="preserve">Проведение месячника по санитарной очистке территорий </t>
  </si>
  <si>
    <t>06 1 02 29017</t>
  </si>
  <si>
    <t xml:space="preserve">Создание мест (площадок) накопления твердых коммунальных отходов </t>
  </si>
  <si>
    <t>06 1 02 29018</t>
  </si>
  <si>
    <t>Приобретение мусорных контейнеров и бункеров для накопления твердых коммунальных отходов</t>
  </si>
  <si>
    <t>06 1 03 29014</t>
  </si>
  <si>
    <t xml:space="preserve">Борьба с борщевиком </t>
  </si>
  <si>
    <t>Формирование экологической культуры населения городского округа город Кулебаки</t>
  </si>
  <si>
    <t xml:space="preserve">Организация и проведение мероприятий экологической направленности </t>
  </si>
  <si>
    <t>06 1 04 29013</t>
  </si>
  <si>
    <t>Экологическое просвещение населения</t>
  </si>
  <si>
    <t>Муниципальная программа «Развитие сельского хозяйства в городском округе город Кулебаки на период 2020-2025 годы»</t>
  </si>
  <si>
    <t xml:space="preserve">Мероприятия в рамках муниципальной программы  «Развитие сельского хозяйства в городском округе город Кулебаки на период 2020-2025 годы»
</t>
  </si>
  <si>
    <t>09 1 02 00000</t>
  </si>
  <si>
    <t>09 1 02 29020</t>
  </si>
  <si>
    <t>Организация в весенне-летний период движения общественного автотранспорта в садоводческие товарищества</t>
  </si>
  <si>
    <t>09 1 01 73220</t>
  </si>
  <si>
    <t>Расходы на возмещение части затрат на приобретение оборудования и техники за счет средств областного бюджета</t>
  </si>
  <si>
    <t xml:space="preserve">Муниципальная программа «Комплексные меры  профилактики наркомании и токсикомании на территории городского округа город Кулебаки на 2018-2025 годы»
</t>
  </si>
  <si>
    <t>Мероприятия в рамках муниципальной программы «Комплексные меры  профилактики наркомании и токсикомании на территории городского округа город Кулебаки на 2018-2025 годы»</t>
  </si>
  <si>
    <t>Муниципальная программа «Обеспечение граждан городского округа город Кулебаки Нижегородской области доступным и комфортным жильем на 2018-2025 годы»</t>
  </si>
  <si>
    <t>Подпрограмма «Обеспечение жильем молодых семей городского округа город Кулебаки Нижегородской области на 2018-2025 годы»</t>
  </si>
  <si>
    <t>Обеспечение поддержки молодых семей, нуждающихся в жилых помещениях, при приобретении (строительстве) отдельного благоустроенного жилья</t>
  </si>
  <si>
    <t>Подпрограмма «Социальная (льготная) ипотека на 2018-2025 годы»</t>
  </si>
  <si>
    <t>Завершение мероприятий в части обязательств, взятых администрацией  по выданным ипотечным кредитам  гражданам-участникам программы «Социальная (льготная) ипотека на 2009-2025 годы»</t>
  </si>
  <si>
    <t xml:space="preserve">Расходы на компенсацию части платежа по полученным гражданами-участниками социальной (льготной) ипотеки ипотечным жилищным кредитам </t>
  </si>
  <si>
    <t>Подпрограмма «Меры социальной поддержки молодых специалистов городского округа город Кулебаки Нижегородской области на 2018-2025 годы»</t>
  </si>
  <si>
    <t>Подпрограмма «Обеспечение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 в городском округе город Кулебаки Нижегородской области на 2018-2025 годы»</t>
  </si>
  <si>
    <t>Обеспечение инженерной и дорожной инфраструктурой земельных участков, предназначенных для  предоставления многодетным семьям, проживающим на территории городского округа город Кулебаки,  для целей индивидуального жилищного строительства</t>
  </si>
  <si>
    <t>Подпрограмма «Обеспечение жильем высококвалифицированных специалистов, привлекаемых на работу в городском округе город Кулебаки  Нижегородской области на 2018-2025 годы»</t>
  </si>
  <si>
    <t>Обеспечение доступным и качественным жильем посредством предоставления им мер социальной поддержки в форме субсидии из  бюджета округа на приобретение или ремонт жилья</t>
  </si>
  <si>
    <t xml:space="preserve">Подпрограмма «Обеспечение жильем отдельных категорий граждан городского округа город Кулебаки Нижегородской области на 2018-2025 годы»  </t>
  </si>
  <si>
    <t>05 7 01 51350</t>
  </si>
  <si>
    <t xml:space="preserve">Расходы на обеспечение жильем отдельных категорий граждан, установленных федеральными законами от 12.01.1995 года № 5-ФЗ " О ветеранах" </t>
  </si>
  <si>
    <t>Муниципальная программа «Защита населения и территорий от чрезвычайных ситуаций, обеспечения пожарной безопасности и безопасности людей на водных объектах городского округа город Кулебаки на 2018-2025 годы»</t>
  </si>
  <si>
    <t>15 1 02 00000</t>
  </si>
  <si>
    <t>15 1 02 29010</t>
  </si>
  <si>
    <t>15 1 02 29030</t>
  </si>
  <si>
    <t>15 1 03 00000</t>
  </si>
  <si>
    <t xml:space="preserve">Повышение уровня безопасности на водных объектах </t>
  </si>
  <si>
    <t>15 1 03 29040</t>
  </si>
  <si>
    <t>Проведение экспертизы сметной документации. Приобретение и установка противопожарных резервуаров.</t>
  </si>
  <si>
    <t>15 2 01 29180</t>
  </si>
  <si>
    <t>Строительство бокса для пожарной машины</t>
  </si>
  <si>
    <t>Очистка и углубление пожарных водоемов, ремонт пирсов, пожарных емкостей</t>
  </si>
  <si>
    <t>19 0 00 00000</t>
  </si>
  <si>
    <t xml:space="preserve">Муниципальная программа «Обеспечение населения городского округа город Кулебаки Нижегородской области качественными услугами в сфере жилищно-коммунального хозяйства на 2020-2025 годы» </t>
  </si>
  <si>
    <t>19 1 00 00000</t>
  </si>
  <si>
    <t xml:space="preserve">Мероприятия в рамках муниципальной программы «Обеспечение населения городского округа город Кулебаки Нижегородской области качественными услугами в сфере жилищно-коммунального хозяйства на 2020-2025 годы» </t>
  </si>
  <si>
    <t>19 1 01 00000</t>
  </si>
  <si>
    <t>Повышение качества услуг по холодному водоснабжению</t>
  </si>
  <si>
    <t>19 1 01 29020</t>
  </si>
  <si>
    <t>Капитальный ремонт водонапорных башен на территории гог Кулебаки</t>
  </si>
  <si>
    <t>19 1 01 29040</t>
  </si>
  <si>
    <t>Оснащение централизованных сетей водоснабжения запорной арматурой</t>
  </si>
  <si>
    <t>19 1 03 00000</t>
  </si>
  <si>
    <t>Повышение качества услуг по централизованному водоотведению</t>
  </si>
  <si>
    <t>19 1 03 29040</t>
  </si>
  <si>
    <t>Ремонт канализационных колодцев</t>
  </si>
  <si>
    <t xml:space="preserve">Муниципальная программа «Управление муниципальным имуществом городского округа город Кулебаки Нижегородской области на 2018-2027 годы» </t>
  </si>
  <si>
    <t xml:space="preserve">Мероприятия в рамках МП  «Управление муниципальным имуществом городского округа город Кулебаки Нижегородской области на 2018-2027 годы» </t>
  </si>
  <si>
    <t xml:space="preserve">Совершенствование организационной и административной деятельности. </t>
  </si>
  <si>
    <t>Муниципальная программа «Развитие физической культуры, спорта и молодежной политики   городского округа город Кулебаки на 2020-2025 годы»</t>
  </si>
  <si>
    <t>Совершенствование системы физического воспитания различных категорий и групп населения. Улучшение материально-технической базы спорта.</t>
  </si>
  <si>
    <t xml:space="preserve">Организация и проведение физкультурных  и спортивных мероприятий среди детей, подростков, молодежи, взрослого населения </t>
  </si>
  <si>
    <t>03 1 01 29030</t>
  </si>
  <si>
    <t>Укрепление материально-технической базы спорта</t>
  </si>
  <si>
    <t>03 1 01 29040</t>
  </si>
  <si>
    <t>Приобретение и установка искусственного покрытия футбольного поля МБУ ДО ДЮСШ</t>
  </si>
  <si>
    <t>03 1 01 29050</t>
  </si>
  <si>
    <t xml:space="preserve">Устройство всесезонных спортивных кортов </t>
  </si>
  <si>
    <t>Обеспечение успешного выступления спортсменов на региональных, межрегиональных и всероссийских соревнованиях.</t>
  </si>
  <si>
    <t>Организация участия Кулебакских спортсменов на областных, региональных и всероссийских соревнованиях</t>
  </si>
  <si>
    <t>03 1 02 29020</t>
  </si>
  <si>
    <t>Организация участия мужской футбольной команды в Первенстве Нижегородской области по футболу</t>
  </si>
  <si>
    <t>03 1 02 29030</t>
  </si>
  <si>
    <t>03 1 01 29060</t>
  </si>
  <si>
    <t>Муниципальная  программа "Управление муниципальными финансами городского округа город Кулебаки на 2020-2025 годы"</t>
  </si>
  <si>
    <t>Мероприятия в рамках МП  "Управление муниципальными финансами городского округа город Кулебаки на 2020-2025 годы"</t>
  </si>
  <si>
    <t>Создание оптимальных условий для повышения бюджетного потенциала, сбалансированности и устойчивости бюджета городского округа город Кулебаки.</t>
  </si>
  <si>
    <t>11 1 00 00000</t>
  </si>
  <si>
    <t>11 1 01 00000</t>
  </si>
  <si>
    <t>11 1 01 05210</t>
  </si>
  <si>
    <t>Обеспечение деятельности финансового управления  администрации</t>
  </si>
  <si>
    <t>11 1 02 00000</t>
  </si>
  <si>
    <t>Повышение эффективности бюджетных расходов на основе дальнейшего совершенствования бюджетных правоотношений и механизмов использования бюджетных средств</t>
  </si>
  <si>
    <t>11 1 02 29010</t>
  </si>
  <si>
    <t xml:space="preserve">Обеспечение информационной, технической и консультационной поддержкой бюджетного процесса </t>
  </si>
  <si>
    <t>01 4 01 29040</t>
  </si>
  <si>
    <t>01 4 P2 00000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</si>
  <si>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</si>
  <si>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 4 P2 5232A</t>
  </si>
  <si>
    <t>Расходы на организацию работ по строительству (реконструкции) дошкольных образовательных организаций, включая финансирование работ по строительству объектов</t>
  </si>
  <si>
    <t>01 4 E1 00000</t>
  </si>
  <si>
    <t xml:space="preserve">Федеральный проект "Современная школа"
</t>
  </si>
  <si>
    <t>01 4 E1 S251A</t>
  </si>
  <si>
    <t>Расходы на строительство зданий общеобразовательных организаций за счет средств областного бюджета</t>
  </si>
  <si>
    <t>Муниципальная  программа «Развитие транспортной системы городского округа город Кулебаки на 2018-2025 годы»</t>
  </si>
  <si>
    <t xml:space="preserve">Повышение качества пассажирских перевозок, обновление подвижного состава автотранспортного предприятия
</t>
  </si>
  <si>
    <t>10 1 01 29010</t>
  </si>
  <si>
    <t>Приобретение автобуса МП г.о.г. Кулебаки «ПАП»с целью обновления подвижного состава</t>
  </si>
  <si>
    <t>10 1 01 29030</t>
  </si>
  <si>
    <t xml:space="preserve">Оборудование остановочных павильонов для общественного пассажирского автомобильного транспорта аншлагами </t>
  </si>
  <si>
    <t>10 1 01 29040</t>
  </si>
  <si>
    <t xml:space="preserve">Возмещение затрат на  социально-значимых муниципальных маршрутах регулярных перевозок </t>
  </si>
  <si>
    <t>10 2 01 29030</t>
  </si>
  <si>
    <t xml:space="preserve">Строительство и ремонт тротуаров </t>
  </si>
  <si>
    <t>10 2 01 29040</t>
  </si>
  <si>
    <t>Установка искусственных неровностей</t>
  </si>
  <si>
    <t>10 2 01 29070</t>
  </si>
  <si>
    <t xml:space="preserve">Организация пешеходных коммуникаций </t>
  </si>
  <si>
    <t>10 2 01 29080</t>
  </si>
  <si>
    <t xml:space="preserve">Организация дорожного движения на нерегулируемом пешеходном переходе в непосредственной близости от образовательного учреждения </t>
  </si>
  <si>
    <t>Муниципальная программа «Обеспечение общественного порядка и противодействия преступности, профилактики терроризма, а также  минимизации и (или) ликвидации последствий его проявлений в городском округе город Кулебаки Нижегородской области на 2018-2025 годы»</t>
  </si>
  <si>
    <t>Мероприятия в рамках МП «Обеспечение общественного порядка и противодействия преступности, профилактики терроризма, а также  минимизации и (или) ликвидации последствий его проявлений в городском округе город Кулебаки Нижегородской области на 2018-2025 годы»</t>
  </si>
  <si>
    <t>Реализация мероприятий по антитеррористической защищенности объектов возможных террористических устремлений на территории городского округа</t>
  </si>
  <si>
    <t>12 1 02 29020</t>
  </si>
  <si>
    <t>Организация изготовления и размещения вывесок, информационных стендов и др.</t>
  </si>
  <si>
    <t>12 1 02 29040</t>
  </si>
  <si>
    <t xml:space="preserve">Усиление антитеррористической защищенности объектов с массовым пребыванием людей </t>
  </si>
  <si>
    <t>12 1 02 29050</t>
  </si>
  <si>
    <t>Награждение лучших народных дружинников</t>
  </si>
  <si>
    <t xml:space="preserve">Муниципальная программа «Благоустройство населенных пунктов  городского округа город Кулебаки на 2020-2025 годы»
</t>
  </si>
  <si>
    <t xml:space="preserve">Мероприятия в рамках муниципальной программы  «Благоустройство населенных пунктов  городского округа город Кулебаки на 2020-2025 годы»
</t>
  </si>
  <si>
    <t>Содержание и ремонт уличного освещения в  населенных пунктах городского округа</t>
  </si>
  <si>
    <t>16 1 01 90110</t>
  </si>
  <si>
    <t>Оплата за уличное освещение населенных пунктов городского округа</t>
  </si>
  <si>
    <t>Улучшение качества благоустройства территорий городского округа, совершенствование процесса организации и управления их содержанием.</t>
  </si>
  <si>
    <t xml:space="preserve">Организация (строительство) и содержание  кладбищ городского округа </t>
  </si>
  <si>
    <t>Озеленение территорий населенных пунктов городского округа</t>
  </si>
  <si>
    <t>16 1 02 90700</t>
  </si>
  <si>
    <t>Уборка и содержание территорий населенных пунктов городского округа, мест массового пребывания людей</t>
  </si>
  <si>
    <t>16 1 02 90810</t>
  </si>
  <si>
    <t>Ремонт скверов и площадей</t>
  </si>
  <si>
    <t>16 1 02 90820</t>
  </si>
  <si>
    <t>Благоустройство Парка культуры и отдыха в г. Кулебаки</t>
  </si>
  <si>
    <t>16 1 02 90830</t>
  </si>
  <si>
    <t>Содержание и ремонт фонтанов в г. Кулебаки</t>
  </si>
  <si>
    <t>16 1 02 90860</t>
  </si>
  <si>
    <t>Благоустройство ул.Адмирала Макарова</t>
  </si>
  <si>
    <t>16 1 02 90800</t>
  </si>
  <si>
    <t>Прочие мероприятия по  благоустройству</t>
  </si>
  <si>
    <t xml:space="preserve">Муниципальная программа «Энергосбережение и повышение энергетической эффективности на территории городского округа город Кулебаки Нижегородской области на 2018-2025 годы»
</t>
  </si>
  <si>
    <t>Мероприятия в рамках муниципальной программы «Энергосбережение и повышение энергетической эффективности на территории городского округа город Кулебаки Нижегородской области на 2018-2025 годы»</t>
  </si>
  <si>
    <t>17 1 04 00000</t>
  </si>
  <si>
    <t>Обеспечение приборами учета бюджетных учреждений.</t>
  </si>
  <si>
    <t>17 1 04 29010</t>
  </si>
  <si>
    <t>Мероприятия по обеспечению приборами учета бюджетных учреждений</t>
  </si>
  <si>
    <t>17 1 05 00000</t>
  </si>
  <si>
    <t>Ремонт систем отопления в бюджетных учреждениях.</t>
  </si>
  <si>
    <t>17 1 05 29010</t>
  </si>
  <si>
    <t>Мероприятия по ремонту систем отопления в бюджетных учреждениях</t>
  </si>
  <si>
    <t xml:space="preserve">Муниципальная программа «Формирование современной городской среды на территории городского округа город Кулебаки Нижегородской области 
на 2018-2024 годы»        
</t>
  </si>
  <si>
    <t>Мероприятия в рамках муниципальной программы «Формирование современной городской среды на территории городского округа город Кулебаки Нижегородской области на 2018-2024 годы»</t>
  </si>
  <si>
    <t>18 1 F2 00000</t>
  </si>
  <si>
    <t xml:space="preserve">Поддержка муниципальной программы формирования современной городской среды </t>
  </si>
  <si>
    <t>18 1 F2 5555А</t>
  </si>
  <si>
    <t xml:space="preserve">Расходы на поддержку муниципальной программы формирования современной городской среды </t>
  </si>
  <si>
    <t>77 7 01 S2090</t>
  </si>
  <si>
    <t>77 7 03 73050</t>
  </si>
  <si>
    <t>Расходы на осуществление полномочий по созданию административных комиссий в Нижегородской области</t>
  </si>
  <si>
    <t>06 1 01 29017</t>
  </si>
  <si>
    <t xml:space="preserve">Проведение дератизационных мероприятий на кладбищах </t>
  </si>
  <si>
    <t xml:space="preserve">Создание новых озелененных территорий </t>
  </si>
  <si>
    <t>06 1 03 29013</t>
  </si>
  <si>
    <t>Срезка, подрезка сухих и аварийных деревьев на территории образовательных учреждений</t>
  </si>
  <si>
    <t>77 7 06 90030</t>
  </si>
  <si>
    <t>Поддержка некомерческих организаций</t>
  </si>
  <si>
    <t>Расходы на обеспечение деятельности муниципальных учреждений (хозяйственное обслуживание)</t>
  </si>
  <si>
    <t>Дорожное хозяйство (дорожные фонды)</t>
  </si>
  <si>
    <t>Расходы на строительство детского сада в р.п.Велетьма</t>
  </si>
  <si>
    <t xml:space="preserve">Муниципальная программа «Формирование современной городской среды на территории городского округа город Кулебаки Нижегородской области на 2018-2024 годы»        
</t>
  </si>
  <si>
    <t>Предоставление субсидий на финансовое обеспечение затрат, связанных с содержанием муниципального жилищного фонда, включающего в себя жилые помещения специализированного жилищного фонда</t>
  </si>
  <si>
    <t>Создание условий, обеспечивающих соответствие системы воспитания и дополнительного образования требованиям инновационного развития экономики, удовлетворение ожиданий общества и каждого гражданина, создание в системе воспитания и дополнительного образования равных возможностей для современного качественного образования, и позитивной социализации детей</t>
  </si>
  <si>
    <t>Развитие и укрепление системы гражданско-патриотического воспитания в городском округе город Кулебаки</t>
  </si>
  <si>
    <t xml:space="preserve"> Подпрограмма «Поддержка и развитие дополнительного образования детей»
</t>
  </si>
  <si>
    <t>Развитие фестивальной, конкурсной деятельности, способствующей увеличению количества учащихся, ставших победителями и призерами областных, межрегиональных всероссийских, международных мероприятий; выявление и поддержка одаренных детей</t>
  </si>
  <si>
    <t>Повышение доступности и качества оказания муниципальных услуг в сфере культуры</t>
  </si>
  <si>
    <t>Расходы на обеспечение деятельности муниципального бюджетного учреждения "ЦБ УКиС"</t>
  </si>
  <si>
    <t xml:space="preserve">Обеспечение перечисления социальной выплаты на компенсацию процентной ставки по ипотечному кредиту на счета молодых специалистов- участников подпрограммы "Меры социальной поддержки молодых специалистов городского округа город Кулебаки Нижегородской области на 2018-2025 годы" </t>
  </si>
  <si>
    <t>Всестороннее информационное освещение социально-экономического и общественно-политического развития городского округа город Кулебаки. Обеспечение жителей городского округа город Кулебаки достоверной социально значимой информацией</t>
  </si>
  <si>
    <t>Организация предоставления мер государственной поддержки сельхозпроизводителям</t>
  </si>
  <si>
    <t>Создание условий развития  малых форм хозяйствования</t>
  </si>
  <si>
    <t>Оптимальное применение комплекса организационных, материально-технических, информационно-пропагандистских  мер по профилактике преступлений и иных правонарушений, профилактике терроризма и экстремизма, а также минимизации и (или) ликвидации последствий его проявлений усиление антитеррористической защищенности объектов жизнеобеспечения и с массовым пребыванием людей</t>
  </si>
  <si>
    <t>Совершенствование деятельности по предупреждению коррупции на территории городского округа, развитие системы противодействия (профилактики) коррупции, организационно-управленческой базы антикоррупционной деятельности и антикоррупционного просвещения, обучения и воспитания</t>
  </si>
  <si>
    <t>Обеспечение равного доступа субъектов малого и среднего предпринимательства к получению поддержки, в соответствии с условиями ее предоставления</t>
  </si>
  <si>
    <t>Формирование положительного имиджа и организация системы популяризации малого и среднего предпринимательства на территории городского округа</t>
  </si>
  <si>
    <t>Повышение уровня оперативного реагирования органов управления и сил муниципального звена территориальной подсистемы предупреждения возникновения чрезвычайной ситуации</t>
  </si>
  <si>
    <t>Благоустройство общественных пространств городского округа город Кулебаки</t>
  </si>
  <si>
    <t>01 1 01 S2490</t>
  </si>
  <si>
    <t xml:space="preserve">Расходы на дополнительное финансовое обеспечение мероприятий по организации бесплатного горячего питания обучающихся, получающих начальное общее образование </t>
  </si>
  <si>
    <t>01 1 01 L3040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</si>
  <si>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 г.о.г.Кулебаки</t>
  </si>
  <si>
    <t>01 2 01 29050</t>
  </si>
  <si>
    <t>Обеспечение образовательных услуг в рамках системы персонифицированного финансирования, получателями гранта в форме субсидии</t>
  </si>
  <si>
    <t>01 4 01 S2180</t>
  </si>
  <si>
    <t>Расходы на капитальный ремонт образовательных организаций НО, реализующих общеобразовательные программы</t>
  </si>
  <si>
    <t>2023 год</t>
  </si>
  <si>
    <t xml:space="preserve">
Распределение бюджетных ассигнований 
по целевым статьям (муниципальным программам и непрограммным направлениям деятельности), группам видов расходов классификации расходов бюджета городского округа город Кулебаки Нижегородской области  на 2021 год и на плановый период 2022 и 2023 годов</t>
  </si>
  <si>
    <t>01 2 01 03591</t>
  </si>
  <si>
    <t xml:space="preserve">Расходы на оказание муниципальных услуг по реализации дополнительных общеобразовательных программ на основе сертификатов персонифицированного финансирования </t>
  </si>
  <si>
    <t>11 1 01 S2090</t>
  </si>
  <si>
    <t>77 7 01 05260</t>
  </si>
  <si>
    <t>Председатель представительного органа муниципального образования</t>
  </si>
  <si>
    <t>06 1 01 29020</t>
  </si>
  <si>
    <t>Обустройство колодцев и туалетов на кладбищах в поселениях</t>
  </si>
  <si>
    <t>06 1 02 29013</t>
  </si>
  <si>
    <t>Приобретение контейнеров для сбора и накопления отработанных линейных ртутьсодержащих  ламп от населения</t>
  </si>
  <si>
    <t>10 2 01 29050</t>
  </si>
  <si>
    <t xml:space="preserve">Разработка проектов организации дорожного движения </t>
  </si>
  <si>
    <t>10 2 01 25040</t>
  </si>
  <si>
    <t>Софинансирование мероприятий, направленных на развитие территорий муниципального образования, основанных на местных инициативах</t>
  </si>
  <si>
    <t>10 2 02 00000</t>
  </si>
  <si>
    <t>Пропаганда безопасности дорожного движения</t>
  </si>
  <si>
    <t>10 2 02 29010</t>
  </si>
  <si>
    <t>Мероприятия по повышению безопасности дорожного движения</t>
  </si>
  <si>
    <t>09 1 01 73210</t>
  </si>
  <si>
    <t xml:space="preserve">Расходы на обеспечение прироста сельскохозяйственной продукции собственного производства в рамках приоритетных подотраслей агропромышленного комплекса
</t>
  </si>
  <si>
    <t>09 1 01 R5080</t>
  </si>
  <si>
    <t xml:space="preserve">Поддержка сельскохозяйственного производства по отдельным подотраслям растениеводства и животноводства
</t>
  </si>
  <si>
    <t>09 1 01 R5020</t>
  </si>
  <si>
    <t xml:space="preserve">Стимулирование развития приоритетных подотраслей агропромышленного комплекса и развитие малых форм хозяйствования
</t>
  </si>
  <si>
    <t>09 1 02 73280</t>
  </si>
  <si>
    <t>09 1 02 R5020</t>
  </si>
  <si>
    <t>02 1 01 L4670</t>
  </si>
  <si>
    <t>Расходы на обеспечение развития и укрепления материально-технической базы домов культуры</t>
  </si>
  <si>
    <t>05 5 01 S2220</t>
  </si>
  <si>
    <t xml:space="preserve">Расходы на 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</t>
  </si>
  <si>
    <t>05 7 01 S2400</t>
  </si>
  <si>
    <t>Расходы на приобретение жилых помещений для предоставления гражданам, утратившим жилые помещения в результате пожара, по договорам социального найма</t>
  </si>
  <si>
    <t>16 1 02 90850</t>
  </si>
  <si>
    <t>Праздничное оформление</t>
  </si>
  <si>
    <t>16 1 02 90880</t>
  </si>
  <si>
    <t>Мероприятия по наказам избирателей</t>
  </si>
  <si>
    <t>18 1 01 00000</t>
  </si>
  <si>
    <t>Благоустройство дворовых территорий городского округа город Кулебаки</t>
  </si>
  <si>
    <t>18 1 01 90100</t>
  </si>
  <si>
    <t>Благоустройство дворовых территорий</t>
  </si>
  <si>
    <t>19 1 01 29010</t>
  </si>
  <si>
    <t xml:space="preserve">Капитальный ремонт сетей водоснабжения на территории гог Кулебаки </t>
  </si>
  <si>
    <t>77 7 02 S2090</t>
  </si>
  <si>
    <t>Благоустройство городского стадиона</t>
  </si>
  <si>
    <t>03 1 01 29100</t>
  </si>
  <si>
    <t>Устройство лыжной базы в районе песчаных карьер</t>
  </si>
  <si>
    <t>03 1 01 29110</t>
  </si>
  <si>
    <t>Обустройство спортивной площадки на ул.Адмирала Макарова (59,59а,61)</t>
  </si>
  <si>
    <t>01 2 01 01591</t>
  </si>
  <si>
    <t xml:space="preserve">Расходы на оказание муниципальных услуг по реализации дополнительных общеобразовательных программ в МБУ ФОК на основе сертификатов персонифицированного финансирования </t>
  </si>
  <si>
    <t>Организация участия в областных, всероссийских соревнованиях по футболу среди детско-юношеских команд</t>
  </si>
  <si>
    <t>Ведомственная структура расходов бюджета
 городского округа город Кулебаки Нижегородской области
на 2021 год и на плановый период 2022 и 2023 годов</t>
  </si>
  <si>
    <t>Защита населения и территории от чрезвычайных ситуаций природного и техногенного характера, пожарная безопасность</t>
  </si>
  <si>
    <t>от ___________2020  года   № _____</t>
  </si>
  <si>
    <t>от ___________2020 года   № _____</t>
  </si>
  <si>
    <t>01 4 01 29050</t>
  </si>
  <si>
    <t>Расходы на строительство здания МБОУ Ломовская школа</t>
  </si>
  <si>
    <t>Функционирование высшего должностного лица субъекта Российской Федерации и муниципального образования</t>
  </si>
  <si>
    <t>Распределение бюджетных ассигнований по разделам, подразделам и группам видов расходов классификации расходов бюджета городского округа город Кулебаки Нижегородской области на 2021 год и на плановый период 2022 и 2023 годов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</si>
</sst>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0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Arial Cyr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i/>
      <sz val="11"/>
      <name val="Arial Cyr"/>
      <charset val="204"/>
    </font>
    <font>
      <b/>
      <sz val="14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Arial Cyr"/>
      <charset val="204"/>
    </font>
    <font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54">
    <xf numFmtId="0" fontId="0" fillId="0" borderId="0" xfId="0"/>
    <xf numFmtId="49" fontId="3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right"/>
    </xf>
    <xf numFmtId="0" fontId="15" fillId="2" borderId="0" xfId="0" applyFont="1" applyFill="1" applyBorder="1"/>
    <xf numFmtId="0" fontId="15" fillId="2" borderId="0" xfId="0" applyFont="1" applyFill="1"/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4" fillId="2" borderId="0" xfId="0" applyFont="1" applyFill="1"/>
    <xf numFmtId="0" fontId="1" fillId="2" borderId="4" xfId="0" applyFont="1" applyFill="1" applyBorder="1" applyAlignment="1">
      <alignment wrapText="1"/>
    </xf>
    <xf numFmtId="0" fontId="17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/>
    <xf numFmtId="164" fontId="3" fillId="2" borderId="1" xfId="0" applyNumberFormat="1" applyFont="1" applyFill="1" applyBorder="1" applyAlignment="1"/>
    <xf numFmtId="49" fontId="12" fillId="2" borderId="1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right"/>
    </xf>
    <xf numFmtId="0" fontId="16" fillId="2" borderId="0" xfId="0" applyFont="1" applyFill="1" applyBorder="1"/>
    <xf numFmtId="0" fontId="16" fillId="2" borderId="0" xfId="0" applyFont="1" applyFill="1"/>
    <xf numFmtId="49" fontId="12" fillId="2" borderId="1" xfId="0" applyNumberFormat="1" applyFont="1" applyFill="1" applyBorder="1" applyAlignment="1">
      <alignment horizontal="left" vertical="center" wrapText="1"/>
    </xf>
    <xf numFmtId="0" fontId="0" fillId="2" borderId="0" xfId="0" applyFill="1"/>
    <xf numFmtId="164" fontId="1" fillId="2" borderId="1" xfId="0" applyNumberFormat="1" applyFont="1" applyFill="1" applyBorder="1"/>
    <xf numFmtId="0" fontId="1" fillId="2" borderId="1" xfId="0" applyFont="1" applyFill="1" applyBorder="1"/>
    <xf numFmtId="0" fontId="18" fillId="2" borderId="0" xfId="0" applyFont="1" applyFill="1"/>
    <xf numFmtId="0" fontId="1" fillId="2" borderId="6" xfId="0" applyFont="1" applyFill="1" applyBorder="1" applyAlignment="1">
      <alignment wrapText="1"/>
    </xf>
    <xf numFmtId="0" fontId="15" fillId="2" borderId="1" xfId="0" applyFont="1" applyFill="1" applyBorder="1"/>
    <xf numFmtId="49" fontId="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/>
    <xf numFmtId="0" fontId="12" fillId="2" borderId="1" xfId="0" applyFont="1" applyFill="1" applyBorder="1" applyAlignment="1">
      <alignment wrapText="1"/>
    </xf>
    <xf numFmtId="0" fontId="12" fillId="2" borderId="1" xfId="0" applyNumberFormat="1" applyFont="1" applyFill="1" applyBorder="1" applyAlignment="1">
      <alignment horizontal="left" vertical="center" wrapText="1"/>
    </xf>
    <xf numFmtId="49" fontId="12" fillId="2" borderId="1" xfId="1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49" fontId="21" fillId="2" borderId="1" xfId="1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/>
    </xf>
    <xf numFmtId="0" fontId="10" fillId="2" borderId="0" xfId="0" applyFont="1" applyFill="1"/>
    <xf numFmtId="49" fontId="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/>
    <xf numFmtId="0" fontId="9" fillId="2" borderId="1" xfId="0" applyFont="1" applyFill="1" applyBorder="1" applyAlignment="1">
      <alignment wrapText="1"/>
    </xf>
    <xf numFmtId="49" fontId="4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0" fontId="19" fillId="2" borderId="0" xfId="0" applyFont="1" applyFill="1" applyBorder="1"/>
    <xf numFmtId="0" fontId="19" fillId="2" borderId="0" xfId="0" applyFont="1" applyFill="1"/>
    <xf numFmtId="0" fontId="2" fillId="2" borderId="0" xfId="0" applyFont="1" applyFill="1" applyAlignment="1">
      <alignment horizontal="right"/>
    </xf>
    <xf numFmtId="0" fontId="23" fillId="2" borderId="0" xfId="0" applyFont="1" applyFill="1"/>
    <xf numFmtId="0" fontId="11" fillId="2" borderId="0" xfId="0" applyFont="1" applyFill="1"/>
    <xf numFmtId="0" fontId="4" fillId="2" borderId="1" xfId="0" applyFont="1" applyFill="1" applyBorder="1" applyAlignment="1">
      <alignment horizontal="center" wrapText="1"/>
    </xf>
    <xf numFmtId="0" fontId="13" fillId="2" borderId="0" xfId="0" applyFont="1" applyFill="1"/>
    <xf numFmtId="49" fontId="24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/>
    <xf numFmtId="49" fontId="2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3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/>
    <xf numFmtId="165" fontId="3" fillId="2" borderId="1" xfId="0" applyNumberFormat="1" applyFont="1" applyFill="1" applyBorder="1" applyAlignment="1">
      <alignment horizontal="right"/>
    </xf>
    <xf numFmtId="0" fontId="5" fillId="2" borderId="0" xfId="0" applyFont="1" applyFill="1" applyAlignment="1">
      <alignment wrapText="1"/>
    </xf>
    <xf numFmtId="0" fontId="25" fillId="2" borderId="0" xfId="0" applyFont="1" applyFill="1"/>
    <xf numFmtId="0" fontId="7" fillId="2" borderId="0" xfId="0" applyFont="1" applyFill="1"/>
    <xf numFmtId="0" fontId="8" fillId="2" borderId="0" xfId="0" applyFont="1" applyFill="1" applyBorder="1" applyAlignment="1">
      <alignment wrapText="1"/>
    </xf>
    <xf numFmtId="49" fontId="0" fillId="2" borderId="0" xfId="0" applyNumberFormat="1" applyFill="1"/>
    <xf numFmtId="164" fontId="0" fillId="2" borderId="0" xfId="0" applyNumberFormat="1" applyFill="1"/>
    <xf numFmtId="0" fontId="8" fillId="2" borderId="0" xfId="0" applyFont="1" applyFill="1"/>
    <xf numFmtId="0" fontId="1" fillId="2" borderId="0" xfId="0" applyFont="1" applyFill="1" applyBorder="1" applyAlignment="1">
      <alignment wrapText="1"/>
    </xf>
    <xf numFmtId="164" fontId="15" fillId="2" borderId="0" xfId="0" applyNumberFormat="1" applyFont="1" applyFill="1" applyBorder="1"/>
    <xf numFmtId="0" fontId="10" fillId="2" borderId="0" xfId="0" applyFont="1" applyFill="1" applyBorder="1"/>
    <xf numFmtId="0" fontId="18" fillId="2" borderId="0" xfId="0" applyFont="1" applyFill="1" applyBorder="1"/>
    <xf numFmtId="0" fontId="3" fillId="2" borderId="1" xfId="0" applyFont="1" applyFill="1" applyBorder="1" applyAlignment="1">
      <alignment horizontal="left" wrapText="1"/>
    </xf>
    <xf numFmtId="0" fontId="8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right"/>
    </xf>
    <xf numFmtId="0" fontId="18" fillId="2" borderId="1" xfId="0" applyFont="1" applyFill="1" applyBorder="1"/>
    <xf numFmtId="0" fontId="5" fillId="2" borderId="1" xfId="0" applyFont="1" applyFill="1" applyBorder="1"/>
    <xf numFmtId="49" fontId="1" fillId="2" borderId="6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165" fontId="0" fillId="2" borderId="0" xfId="0" applyNumberFormat="1" applyFill="1"/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vertical="center" wrapText="1"/>
    </xf>
    <xf numFmtId="0" fontId="27" fillId="2" borderId="0" xfId="0" applyFont="1" applyFill="1" applyAlignment="1">
      <alignment vertical="center"/>
    </xf>
    <xf numFmtId="49" fontId="12" fillId="2" borderId="1" xfId="0" applyNumberFormat="1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wrapText="1"/>
    </xf>
    <xf numFmtId="0" fontId="12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28" fillId="2" borderId="1" xfId="0" applyFont="1" applyFill="1" applyBorder="1"/>
    <xf numFmtId="164" fontId="15" fillId="2" borderId="0" xfId="0" applyNumberFormat="1" applyFont="1" applyFill="1"/>
    <xf numFmtId="0" fontId="22" fillId="2" borderId="0" xfId="0" applyFont="1" applyFill="1"/>
    <xf numFmtId="164" fontId="14" fillId="2" borderId="0" xfId="0" applyNumberFormat="1" applyFont="1" applyFill="1" applyBorder="1"/>
    <xf numFmtId="0" fontId="29" fillId="2" borderId="0" xfId="0" applyFont="1" applyFill="1"/>
    <xf numFmtId="164" fontId="1" fillId="2" borderId="0" xfId="0" applyNumberFormat="1" applyFont="1" applyFill="1" applyBorder="1" applyAlignment="1">
      <alignment horizontal="right"/>
    </xf>
    <xf numFmtId="164" fontId="11" fillId="2" borderId="0" xfId="0" applyNumberFormat="1" applyFont="1" applyFill="1"/>
    <xf numFmtId="164" fontId="14" fillId="2" borderId="0" xfId="0" applyNumberFormat="1" applyFont="1" applyFill="1"/>
    <xf numFmtId="164" fontId="18" fillId="2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9" fillId="2" borderId="6" xfId="0" applyFont="1" applyFill="1" applyBorder="1" applyAlignment="1">
      <alignment wrapText="1"/>
    </xf>
    <xf numFmtId="49" fontId="12" fillId="2" borderId="6" xfId="1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49" fontId="12" fillId="2" borderId="6" xfId="0" applyNumberFormat="1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wrapText="1"/>
    </xf>
    <xf numFmtId="0" fontId="3" fillId="2" borderId="6" xfId="0" applyNumberFormat="1" applyFont="1" applyFill="1" applyBorder="1" applyAlignment="1">
      <alignment horizontal="left" vertical="center" wrapText="1"/>
    </xf>
    <xf numFmtId="0" fontId="14" fillId="2" borderId="6" xfId="0" applyFont="1" applyFill="1" applyBorder="1"/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vertical="center" wrapText="1"/>
    </xf>
    <xf numFmtId="0" fontId="28" fillId="2" borderId="6" xfId="0" applyFont="1" applyFill="1" applyBorder="1" applyAlignment="1">
      <alignment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6" xfId="0" applyFont="1" applyFill="1" applyBorder="1"/>
    <xf numFmtId="0" fontId="14" fillId="2" borderId="6" xfId="0" applyFont="1" applyFill="1" applyBorder="1" applyAlignment="1">
      <alignment wrapText="1"/>
    </xf>
    <xf numFmtId="49" fontId="12" fillId="2" borderId="6" xfId="0" applyNumberFormat="1" applyFont="1" applyFill="1" applyBorder="1" applyAlignment="1">
      <alignment horizontal="left" wrapText="1"/>
    </xf>
    <xf numFmtId="0" fontId="17" fillId="2" borderId="6" xfId="0" applyFont="1" applyFill="1" applyBorder="1" applyAlignment="1">
      <alignment horizontal="left" vertical="center" wrapText="1"/>
    </xf>
    <xf numFmtId="0" fontId="12" fillId="2" borderId="6" xfId="0" applyNumberFormat="1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wrapText="1"/>
    </xf>
    <xf numFmtId="0" fontId="11" fillId="2" borderId="1" xfId="0" applyFont="1" applyFill="1" applyBorder="1"/>
    <xf numFmtId="49" fontId="3" fillId="2" borderId="1" xfId="0" applyNumberFormat="1" applyFont="1" applyFill="1" applyBorder="1" applyAlignment="1">
      <alignment horizontal="left" vertical="top" wrapText="1"/>
    </xf>
    <xf numFmtId="0" fontId="12" fillId="2" borderId="1" xfId="1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justify" vertical="top" wrapText="1"/>
    </xf>
    <xf numFmtId="0" fontId="27" fillId="2" borderId="0" xfId="0" applyFont="1" applyFill="1" applyAlignment="1">
      <alignment vertical="center" wrapText="1"/>
    </xf>
    <xf numFmtId="0" fontId="4" fillId="2" borderId="6" xfId="0" applyFont="1" applyFill="1" applyBorder="1" applyAlignment="1">
      <alignment horizontal="left" wrapText="1"/>
    </xf>
    <xf numFmtId="0" fontId="26" fillId="2" borderId="0" xfId="0" applyFont="1" applyFill="1"/>
    <xf numFmtId="49" fontId="10" fillId="2" borderId="0" xfId="0" applyNumberFormat="1" applyFont="1" applyFill="1"/>
    <xf numFmtId="165" fontId="4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justify" vertical="top" wrapText="1"/>
    </xf>
    <xf numFmtId="0" fontId="1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justify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839"/>
  <sheetViews>
    <sheetView zoomScale="90" zoomScaleNormal="90" workbookViewId="0">
      <selection activeCell="I397" sqref="I397"/>
    </sheetView>
  </sheetViews>
  <sheetFormatPr defaultRowHeight="15"/>
  <cols>
    <col min="1" max="1" width="78.7109375" style="7" customWidth="1"/>
    <col min="2" max="2" width="17" style="45" customWidth="1"/>
    <col min="3" max="3" width="11.85546875" style="7" customWidth="1"/>
    <col min="4" max="6" width="14.85546875" style="7" customWidth="1"/>
    <col min="7" max="7" width="12.85546875" style="6" customWidth="1"/>
    <col min="8" max="8" width="10.85546875" style="6" customWidth="1"/>
    <col min="9" max="9" width="15.42578125" style="6" customWidth="1"/>
    <col min="10" max="10" width="9.140625" style="7" customWidth="1"/>
    <col min="11" max="16384" width="9.140625" style="7"/>
  </cols>
  <sheetData>
    <row r="1" spans="1:11" ht="15.75" customHeight="1">
      <c r="A1" s="142"/>
      <c r="B1" s="79" t="s">
        <v>277</v>
      </c>
      <c r="C1" s="131"/>
      <c r="D1" s="131"/>
      <c r="E1" s="131"/>
      <c r="F1" s="131"/>
      <c r="J1" s="6"/>
      <c r="K1" s="6"/>
    </row>
    <row r="2" spans="1:11" ht="15" customHeight="1">
      <c r="A2" s="142"/>
      <c r="B2" s="143" t="s">
        <v>222</v>
      </c>
      <c r="C2" s="143"/>
      <c r="D2" s="143"/>
      <c r="E2" s="143"/>
      <c r="J2" s="6"/>
      <c r="K2" s="6"/>
    </row>
    <row r="3" spans="1:11" ht="26.25" customHeight="1">
      <c r="A3" s="142"/>
      <c r="B3" s="143" t="s">
        <v>742</v>
      </c>
      <c r="C3" s="143"/>
      <c r="D3" s="143"/>
      <c r="E3" s="131"/>
      <c r="J3" s="6"/>
      <c r="K3" s="6"/>
    </row>
    <row r="4" spans="1:11" ht="76.5" customHeight="1">
      <c r="A4" s="146" t="s">
        <v>689</v>
      </c>
      <c r="B4" s="146"/>
      <c r="C4" s="146"/>
      <c r="D4" s="146"/>
      <c r="E4" s="146"/>
      <c r="F4" s="146"/>
      <c r="J4" s="6"/>
      <c r="K4" s="6"/>
    </row>
    <row r="5" spans="1:11" ht="45" customHeight="1">
      <c r="A5" s="146"/>
      <c r="B5" s="146"/>
      <c r="C5" s="146"/>
      <c r="D5" s="146"/>
      <c r="E5" s="146"/>
      <c r="F5" s="146"/>
      <c r="J5" s="6"/>
      <c r="K5" s="6"/>
    </row>
    <row r="6" spans="1:11" ht="18.75" customHeight="1">
      <c r="D6" s="80"/>
      <c r="E6" s="80"/>
      <c r="F6" s="80" t="s">
        <v>0</v>
      </c>
    </row>
    <row r="7" spans="1:11" ht="30.75" customHeight="1">
      <c r="A7" s="144" t="s">
        <v>1</v>
      </c>
      <c r="B7" s="149" t="s">
        <v>2</v>
      </c>
      <c r="C7" s="150"/>
      <c r="D7" s="145" t="s">
        <v>389</v>
      </c>
      <c r="E7" s="145" t="s">
        <v>418</v>
      </c>
      <c r="F7" s="145" t="s">
        <v>688</v>
      </c>
      <c r="G7" s="74"/>
      <c r="J7" s="6"/>
      <c r="K7" s="6"/>
    </row>
    <row r="8" spans="1:11" ht="44.25" customHeight="1">
      <c r="A8" s="144"/>
      <c r="B8" s="147" t="s">
        <v>5</v>
      </c>
      <c r="C8" s="144" t="s">
        <v>6</v>
      </c>
      <c r="D8" s="145"/>
      <c r="E8" s="145"/>
      <c r="F8" s="145"/>
      <c r="G8" s="74"/>
      <c r="J8" s="6"/>
      <c r="K8" s="6"/>
    </row>
    <row r="9" spans="1:11" ht="14.25" customHeight="1">
      <c r="A9" s="144"/>
      <c r="B9" s="148"/>
      <c r="C9" s="144"/>
      <c r="D9" s="145"/>
      <c r="E9" s="145"/>
      <c r="F9" s="145"/>
      <c r="G9" s="74"/>
      <c r="J9" s="6"/>
      <c r="K9" s="6"/>
    </row>
    <row r="10" spans="1:11" ht="14.25" customHeight="1">
      <c r="A10" s="78" t="s">
        <v>422</v>
      </c>
      <c r="B10" s="92"/>
      <c r="C10" s="132"/>
      <c r="D10" s="66">
        <f>D11+D115+D153+D191+D222+D269+D288+D318+D342+D378+D389+D406+D416+D421+D456+D486+D497+D522+D510</f>
        <v>1328481.9000000004</v>
      </c>
      <c r="E10" s="66">
        <f>E11+E115+E153+E191+E222+E269+E288+E318+E342+E378+E389+E406+E416+E421+E456+E486+E497+E522+E510</f>
        <v>1327026.6000000003</v>
      </c>
      <c r="F10" s="66">
        <f>F11+F115+F153+F191+F222+F269+F288+F318+F342+F378+F389+F406+F416+F421+F456+F486+F497+F522+F510</f>
        <v>1352405.2000000002</v>
      </c>
      <c r="G10" s="94"/>
      <c r="H10" s="94"/>
      <c r="I10" s="94"/>
      <c r="J10" s="6"/>
      <c r="K10" s="6"/>
    </row>
    <row r="11" spans="1:11" s="12" customFormat="1" ht="39.75" customHeight="1">
      <c r="A11" s="1" t="s">
        <v>423</v>
      </c>
      <c r="B11" s="34" t="s">
        <v>100</v>
      </c>
      <c r="C11" s="9" t="s">
        <v>29</v>
      </c>
      <c r="D11" s="10">
        <f>D12+D48+D72+D78</f>
        <v>806094.90000000014</v>
      </c>
      <c r="E11" s="10">
        <f>E12+E48+E72+E78</f>
        <v>799937</v>
      </c>
      <c r="F11" s="10">
        <f>F12+F48+F72+F78</f>
        <v>869222.3</v>
      </c>
      <c r="G11" s="11"/>
      <c r="H11" s="11"/>
      <c r="I11" s="11"/>
    </row>
    <row r="12" spans="1:11" ht="27" customHeight="1">
      <c r="A12" s="1" t="s">
        <v>102</v>
      </c>
      <c r="B12" s="34" t="s">
        <v>101</v>
      </c>
      <c r="C12" s="9" t="s">
        <v>29</v>
      </c>
      <c r="D12" s="10">
        <f>D13</f>
        <v>623343.10000000009</v>
      </c>
      <c r="E12" s="10">
        <f t="shared" ref="E12:F12" si="0">E13</f>
        <v>632994.19999999995</v>
      </c>
      <c r="F12" s="10">
        <f t="shared" si="0"/>
        <v>632994.19999999995</v>
      </c>
    </row>
    <row r="13" spans="1:11" ht="70.5" customHeight="1">
      <c r="A13" s="22" t="s">
        <v>424</v>
      </c>
      <c r="B13" s="35" t="s">
        <v>103</v>
      </c>
      <c r="C13" s="4" t="s">
        <v>29</v>
      </c>
      <c r="D13" s="5">
        <f>D14+D16+D21+++D23+D27+D31+D33+D36+D38+D40+D42+D45</f>
        <v>623343.10000000009</v>
      </c>
      <c r="E13" s="5">
        <f t="shared" ref="E13:F13" si="1">E14+E16+E21+++E23+E27+E31+E33+E36+E38+E40+E42+E45</f>
        <v>632994.19999999995</v>
      </c>
      <c r="F13" s="5">
        <f t="shared" si="1"/>
        <v>632994.19999999995</v>
      </c>
    </row>
    <row r="14" spans="1:11" ht="44.25" customHeight="1">
      <c r="A14" s="2" t="s">
        <v>82</v>
      </c>
      <c r="B14" s="36" t="s">
        <v>104</v>
      </c>
      <c r="C14" s="4" t="s">
        <v>29</v>
      </c>
      <c r="D14" s="5">
        <f>D15</f>
        <v>91486.1</v>
      </c>
      <c r="E14" s="5">
        <f>E15</f>
        <v>91486.1</v>
      </c>
      <c r="F14" s="5">
        <f>F15</f>
        <v>91486.1</v>
      </c>
    </row>
    <row r="15" spans="1:11" ht="39" customHeight="1">
      <c r="A15" s="3" t="s">
        <v>421</v>
      </c>
      <c r="B15" s="36" t="s">
        <v>104</v>
      </c>
      <c r="C15" s="4" t="s">
        <v>64</v>
      </c>
      <c r="D15" s="5">
        <v>91486.1</v>
      </c>
      <c r="E15" s="5">
        <v>91486.1</v>
      </c>
      <c r="F15" s="5">
        <v>91486.1</v>
      </c>
    </row>
    <row r="16" spans="1:11" ht="44.25" customHeight="1">
      <c r="A16" s="2" t="s">
        <v>83</v>
      </c>
      <c r="B16" s="36" t="s">
        <v>105</v>
      </c>
      <c r="C16" s="4" t="s">
        <v>29</v>
      </c>
      <c r="D16" s="5">
        <f>D17+D18+D19+D20</f>
        <v>53372.9</v>
      </c>
      <c r="E16" s="5">
        <f t="shared" ref="E16:F16" si="2">E17+E18+E19+E20</f>
        <v>63266.400000000001</v>
      </c>
      <c r="F16" s="5">
        <f t="shared" si="2"/>
        <v>63266.400000000001</v>
      </c>
    </row>
    <row r="17" spans="1:8" ht="44.25" customHeight="1">
      <c r="A17" s="3" t="s">
        <v>419</v>
      </c>
      <c r="B17" s="36" t="s">
        <v>105</v>
      </c>
      <c r="C17" s="4" t="s">
        <v>57</v>
      </c>
      <c r="D17" s="5">
        <v>873.5</v>
      </c>
      <c r="E17" s="5">
        <v>873.5</v>
      </c>
      <c r="F17" s="5">
        <v>873.5</v>
      </c>
      <c r="G17" s="75"/>
      <c r="H17" s="75"/>
    </row>
    <row r="18" spans="1:8" ht="30.75" customHeight="1">
      <c r="A18" s="3" t="s">
        <v>420</v>
      </c>
      <c r="B18" s="36" t="s">
        <v>105</v>
      </c>
      <c r="C18" s="4" t="s">
        <v>58</v>
      </c>
      <c r="D18" s="5">
        <v>1171.0999999999999</v>
      </c>
      <c r="E18" s="5">
        <v>1171.0999999999999</v>
      </c>
      <c r="F18" s="5">
        <v>1171.0999999999999</v>
      </c>
    </row>
    <row r="19" spans="1:8" ht="39" customHeight="1">
      <c r="A19" s="3" t="s">
        <v>421</v>
      </c>
      <c r="B19" s="36" t="s">
        <v>105</v>
      </c>
      <c r="C19" s="4" t="s">
        <v>64</v>
      </c>
      <c r="D19" s="5">
        <v>51219.3</v>
      </c>
      <c r="E19" s="5">
        <v>61112.800000000003</v>
      </c>
      <c r="F19" s="5">
        <v>61112.800000000003</v>
      </c>
    </row>
    <row r="20" spans="1:8" ht="28.5" customHeight="1">
      <c r="A20" s="3" t="s">
        <v>60</v>
      </c>
      <c r="B20" s="36" t="s">
        <v>105</v>
      </c>
      <c r="C20" s="4" t="s">
        <v>59</v>
      </c>
      <c r="D20" s="5">
        <v>109</v>
      </c>
      <c r="E20" s="5">
        <v>109</v>
      </c>
      <c r="F20" s="5">
        <v>109</v>
      </c>
    </row>
    <row r="21" spans="1:8" s="42" customFormat="1" ht="36" customHeight="1">
      <c r="A21" s="15" t="s">
        <v>290</v>
      </c>
      <c r="B21" s="36" t="s">
        <v>289</v>
      </c>
      <c r="C21" s="4" t="s">
        <v>29</v>
      </c>
      <c r="D21" s="24">
        <f>D22</f>
        <v>1.5</v>
      </c>
      <c r="E21" s="24">
        <f t="shared" ref="E21:F21" si="3">E22</f>
        <v>1.5</v>
      </c>
      <c r="F21" s="24">
        <f t="shared" si="3"/>
        <v>1.5</v>
      </c>
    </row>
    <row r="22" spans="1:8" s="42" customFormat="1" ht="35.25" customHeight="1">
      <c r="A22" s="3" t="s">
        <v>420</v>
      </c>
      <c r="B22" s="36" t="s">
        <v>289</v>
      </c>
      <c r="C22" s="4" t="s">
        <v>58</v>
      </c>
      <c r="D22" s="24">
        <v>1.5</v>
      </c>
      <c r="E22" s="24">
        <v>1.5</v>
      </c>
      <c r="F22" s="24">
        <v>1.5</v>
      </c>
    </row>
    <row r="23" spans="1:8" ht="44.25" customHeight="1">
      <c r="A23" s="2" t="s">
        <v>81</v>
      </c>
      <c r="B23" s="36" t="s">
        <v>106</v>
      </c>
      <c r="C23" s="4" t="s">
        <v>29</v>
      </c>
      <c r="D23" s="5">
        <f>D25+D26+D24</f>
        <v>251</v>
      </c>
      <c r="E23" s="5">
        <f t="shared" ref="E23:F23" si="4">E25+E26+E24</f>
        <v>251</v>
      </c>
      <c r="F23" s="5">
        <f t="shared" si="4"/>
        <v>251</v>
      </c>
    </row>
    <row r="24" spans="1:8" ht="44.25" customHeight="1">
      <c r="A24" s="3" t="s">
        <v>419</v>
      </c>
      <c r="B24" s="36" t="s">
        <v>106</v>
      </c>
      <c r="C24" s="4" t="s">
        <v>57</v>
      </c>
      <c r="D24" s="5">
        <v>63</v>
      </c>
      <c r="E24" s="5">
        <v>63</v>
      </c>
      <c r="F24" s="5">
        <v>63</v>
      </c>
    </row>
    <row r="25" spans="1:8" ht="30.75" customHeight="1">
      <c r="A25" s="3" t="s">
        <v>420</v>
      </c>
      <c r="B25" s="36" t="s">
        <v>106</v>
      </c>
      <c r="C25" s="4" t="s">
        <v>58</v>
      </c>
      <c r="D25" s="5">
        <v>148</v>
      </c>
      <c r="E25" s="5">
        <v>148</v>
      </c>
      <c r="F25" s="5">
        <v>148</v>
      </c>
    </row>
    <row r="26" spans="1:8" ht="44.25" customHeight="1">
      <c r="A26" s="3" t="s">
        <v>421</v>
      </c>
      <c r="B26" s="36" t="s">
        <v>106</v>
      </c>
      <c r="C26" s="4" t="s">
        <v>64</v>
      </c>
      <c r="D26" s="5">
        <v>40</v>
      </c>
      <c r="E26" s="5">
        <v>40</v>
      </c>
      <c r="F26" s="5">
        <v>40</v>
      </c>
    </row>
    <row r="27" spans="1:8" ht="34.5" customHeight="1">
      <c r="A27" s="2" t="s">
        <v>229</v>
      </c>
      <c r="B27" s="36" t="s">
        <v>107</v>
      </c>
      <c r="C27" s="4" t="s">
        <v>29</v>
      </c>
      <c r="D27" s="5">
        <f>D28+D29+D30</f>
        <v>258980.3</v>
      </c>
      <c r="E27" s="5">
        <f t="shared" ref="E27:F27" si="5">E28+E29+E30</f>
        <v>258980.3</v>
      </c>
      <c r="F27" s="5">
        <f t="shared" si="5"/>
        <v>258980.3</v>
      </c>
    </row>
    <row r="28" spans="1:8" ht="56.25" customHeight="1">
      <c r="A28" s="3" t="s">
        <v>419</v>
      </c>
      <c r="B28" s="36" t="s">
        <v>107</v>
      </c>
      <c r="C28" s="4" t="s">
        <v>57</v>
      </c>
      <c r="D28" s="5">
        <v>5139.3</v>
      </c>
      <c r="E28" s="5">
        <v>5139.3</v>
      </c>
      <c r="F28" s="5">
        <v>5139.3</v>
      </c>
    </row>
    <row r="29" spans="1:8" ht="37.5" customHeight="1">
      <c r="A29" s="3" t="s">
        <v>420</v>
      </c>
      <c r="B29" s="36" t="s">
        <v>107</v>
      </c>
      <c r="C29" s="4" t="s">
        <v>58</v>
      </c>
      <c r="D29" s="5">
        <v>514</v>
      </c>
      <c r="E29" s="5">
        <v>514</v>
      </c>
      <c r="F29" s="5">
        <v>514</v>
      </c>
    </row>
    <row r="30" spans="1:8" ht="33.75" customHeight="1">
      <c r="A30" s="3" t="s">
        <v>421</v>
      </c>
      <c r="B30" s="36" t="s">
        <v>107</v>
      </c>
      <c r="C30" s="4" t="s">
        <v>64</v>
      </c>
      <c r="D30" s="5">
        <v>253327</v>
      </c>
      <c r="E30" s="5">
        <v>253327</v>
      </c>
      <c r="F30" s="5">
        <v>253327</v>
      </c>
    </row>
    <row r="31" spans="1:8" ht="39" customHeight="1">
      <c r="A31" s="2" t="s">
        <v>230</v>
      </c>
      <c r="B31" s="36" t="s">
        <v>108</v>
      </c>
      <c r="C31" s="4" t="s">
        <v>29</v>
      </c>
      <c r="D31" s="5">
        <f>D32</f>
        <v>186348.9</v>
      </c>
      <c r="E31" s="5">
        <f t="shared" ref="E31:F31" si="6">E32</f>
        <v>186348.9</v>
      </c>
      <c r="F31" s="5">
        <f t="shared" si="6"/>
        <v>186348.9</v>
      </c>
    </row>
    <row r="32" spans="1:8" ht="35.25" customHeight="1">
      <c r="A32" s="3" t="s">
        <v>421</v>
      </c>
      <c r="B32" s="36" t="s">
        <v>108</v>
      </c>
      <c r="C32" s="4" t="s">
        <v>64</v>
      </c>
      <c r="D32" s="5">
        <v>186348.9</v>
      </c>
      <c r="E32" s="5">
        <v>186348.9</v>
      </c>
      <c r="F32" s="5">
        <v>186348.9</v>
      </c>
    </row>
    <row r="33" spans="1:6" ht="95.25" customHeight="1">
      <c r="A33" s="15" t="s">
        <v>231</v>
      </c>
      <c r="B33" s="36" t="s">
        <v>109</v>
      </c>
      <c r="C33" s="4" t="s">
        <v>29</v>
      </c>
      <c r="D33" s="5">
        <f>D34+D35</f>
        <v>10498.6</v>
      </c>
      <c r="E33" s="5">
        <f>E34+E35</f>
        <v>10498.6</v>
      </c>
      <c r="F33" s="5">
        <f>F34+F35</f>
        <v>10498.6</v>
      </c>
    </row>
    <row r="34" spans="1:6" ht="33" customHeight="1">
      <c r="A34" s="3" t="s">
        <v>420</v>
      </c>
      <c r="B34" s="36" t="s">
        <v>109</v>
      </c>
      <c r="C34" s="4" t="s">
        <v>58</v>
      </c>
      <c r="D34" s="5">
        <v>155.19999999999999</v>
      </c>
      <c r="E34" s="5">
        <v>155.19999999999999</v>
      </c>
      <c r="F34" s="5">
        <v>155.19999999999999</v>
      </c>
    </row>
    <row r="35" spans="1:6" ht="24" customHeight="1">
      <c r="A35" s="3" t="s">
        <v>92</v>
      </c>
      <c r="B35" s="36" t="s">
        <v>109</v>
      </c>
      <c r="C35" s="4" t="s">
        <v>65</v>
      </c>
      <c r="D35" s="5">
        <v>10343.4</v>
      </c>
      <c r="E35" s="5">
        <v>10343.4</v>
      </c>
      <c r="F35" s="5">
        <v>10343.4</v>
      </c>
    </row>
    <row r="36" spans="1:6" ht="53.25" customHeight="1">
      <c r="A36" s="2" t="s">
        <v>426</v>
      </c>
      <c r="B36" s="36" t="s">
        <v>425</v>
      </c>
      <c r="C36" s="4" t="s">
        <v>29</v>
      </c>
      <c r="D36" s="5">
        <f>D37</f>
        <v>766.8</v>
      </c>
      <c r="E36" s="5">
        <f t="shared" ref="E36:F36" si="7">E37</f>
        <v>766.8</v>
      </c>
      <c r="F36" s="5">
        <f t="shared" si="7"/>
        <v>766.8</v>
      </c>
    </row>
    <row r="37" spans="1:6" ht="40.5" customHeight="1">
      <c r="A37" s="3" t="s">
        <v>421</v>
      </c>
      <c r="B37" s="36" t="s">
        <v>425</v>
      </c>
      <c r="C37" s="4" t="s">
        <v>64</v>
      </c>
      <c r="D37" s="5">
        <v>766.8</v>
      </c>
      <c r="E37" s="5">
        <v>766.8</v>
      </c>
      <c r="F37" s="5">
        <v>766.8</v>
      </c>
    </row>
    <row r="38" spans="1:6" ht="57" customHeight="1">
      <c r="A38" s="15" t="s">
        <v>427</v>
      </c>
      <c r="B38" s="36" t="s">
        <v>301</v>
      </c>
      <c r="C38" s="4" t="s">
        <v>29</v>
      </c>
      <c r="D38" s="5">
        <f>D39</f>
        <v>1653.5</v>
      </c>
      <c r="E38" s="5">
        <f t="shared" ref="E38:F38" si="8">E39</f>
        <v>1653.5</v>
      </c>
      <c r="F38" s="5">
        <f t="shared" si="8"/>
        <v>1653.5</v>
      </c>
    </row>
    <row r="39" spans="1:6" ht="34.5" customHeight="1">
      <c r="A39" s="3" t="s">
        <v>421</v>
      </c>
      <c r="B39" s="36" t="s">
        <v>301</v>
      </c>
      <c r="C39" s="4" t="s">
        <v>64</v>
      </c>
      <c r="D39" s="5">
        <v>1653.5</v>
      </c>
      <c r="E39" s="5">
        <v>1653.5</v>
      </c>
      <c r="F39" s="5">
        <v>1653.5</v>
      </c>
    </row>
    <row r="40" spans="1:6" ht="51.75" customHeight="1">
      <c r="A40" s="15" t="s">
        <v>302</v>
      </c>
      <c r="B40" s="36" t="s">
        <v>303</v>
      </c>
      <c r="C40" s="4" t="s">
        <v>29</v>
      </c>
      <c r="D40" s="5">
        <f>D41</f>
        <v>1498.9</v>
      </c>
      <c r="E40" s="5">
        <f t="shared" ref="E40:F40" si="9">E41</f>
        <v>1498.9</v>
      </c>
      <c r="F40" s="5">
        <f t="shared" si="9"/>
        <v>1498.9</v>
      </c>
    </row>
    <row r="41" spans="1:6" ht="34.5" customHeight="1">
      <c r="A41" s="3" t="s">
        <v>421</v>
      </c>
      <c r="B41" s="36" t="s">
        <v>303</v>
      </c>
      <c r="C41" s="4" t="s">
        <v>64</v>
      </c>
      <c r="D41" s="5">
        <v>1498.9</v>
      </c>
      <c r="E41" s="5">
        <v>1498.9</v>
      </c>
      <c r="F41" s="5">
        <v>1498.9</v>
      </c>
    </row>
    <row r="42" spans="1:6" ht="34.5" customHeight="1">
      <c r="A42" s="2" t="s">
        <v>681</v>
      </c>
      <c r="B42" s="46" t="s">
        <v>680</v>
      </c>
      <c r="C42" s="4" t="s">
        <v>29</v>
      </c>
      <c r="D42" s="5">
        <f>D43+D44</f>
        <v>10647.3</v>
      </c>
      <c r="E42" s="5">
        <f t="shared" ref="E42:F42" si="10">E43+E44</f>
        <v>10646.199999999999</v>
      </c>
      <c r="F42" s="5">
        <f t="shared" si="10"/>
        <v>10646.199999999999</v>
      </c>
    </row>
    <row r="43" spans="1:6" ht="34.5" customHeight="1">
      <c r="A43" s="3" t="s">
        <v>420</v>
      </c>
      <c r="B43" s="46" t="s">
        <v>680</v>
      </c>
      <c r="C43" s="4" t="s">
        <v>58</v>
      </c>
      <c r="D43" s="5">
        <v>22.4</v>
      </c>
      <c r="E43" s="5">
        <v>22.4</v>
      </c>
      <c r="F43" s="5">
        <v>22.4</v>
      </c>
    </row>
    <row r="44" spans="1:6" ht="34.5" customHeight="1">
      <c r="A44" s="3" t="s">
        <v>421</v>
      </c>
      <c r="B44" s="46" t="s">
        <v>680</v>
      </c>
      <c r="C44" s="4" t="s">
        <v>64</v>
      </c>
      <c r="D44" s="5">
        <v>10624.9</v>
      </c>
      <c r="E44" s="5">
        <v>10623.8</v>
      </c>
      <c r="F44" s="5">
        <v>10623.8</v>
      </c>
    </row>
    <row r="45" spans="1:6" ht="34.5" customHeight="1">
      <c r="A45" s="2" t="s">
        <v>683</v>
      </c>
      <c r="B45" s="46" t="s">
        <v>682</v>
      </c>
      <c r="C45" s="4" t="s">
        <v>29</v>
      </c>
      <c r="D45" s="5">
        <f>D46+D47</f>
        <v>7837.3</v>
      </c>
      <c r="E45" s="5">
        <f t="shared" ref="E45:F45" si="11">E46+E47</f>
        <v>7596</v>
      </c>
      <c r="F45" s="5">
        <f t="shared" si="11"/>
        <v>7596</v>
      </c>
    </row>
    <row r="46" spans="1:6" ht="34.5" customHeight="1">
      <c r="A46" s="3" t="s">
        <v>420</v>
      </c>
      <c r="B46" s="46" t="s">
        <v>682</v>
      </c>
      <c r="C46" s="4" t="s">
        <v>58</v>
      </c>
      <c r="D46" s="5">
        <v>16.5</v>
      </c>
      <c r="E46" s="5">
        <v>15.7</v>
      </c>
      <c r="F46" s="5">
        <v>15.7</v>
      </c>
    </row>
    <row r="47" spans="1:6" ht="34.5" customHeight="1">
      <c r="A47" s="3" t="s">
        <v>421</v>
      </c>
      <c r="B47" s="46" t="s">
        <v>682</v>
      </c>
      <c r="C47" s="4" t="s">
        <v>64</v>
      </c>
      <c r="D47" s="5">
        <v>7820.8</v>
      </c>
      <c r="E47" s="5">
        <v>7580.3</v>
      </c>
      <c r="F47" s="5">
        <v>7580.3</v>
      </c>
    </row>
    <row r="48" spans="1:6" ht="39.75" customHeight="1">
      <c r="A48" s="1" t="s">
        <v>86</v>
      </c>
      <c r="B48" s="34" t="s">
        <v>110</v>
      </c>
      <c r="C48" s="4" t="s">
        <v>29</v>
      </c>
      <c r="D48" s="5">
        <f>D49</f>
        <v>78899.299999999988</v>
      </c>
      <c r="E48" s="5">
        <f t="shared" ref="E48:F48" si="12">E49</f>
        <v>79949.299999999988</v>
      </c>
      <c r="F48" s="5">
        <f t="shared" si="12"/>
        <v>79949.299999999988</v>
      </c>
    </row>
    <row r="49" spans="1:6" ht="102" customHeight="1">
      <c r="A49" s="32" t="s">
        <v>664</v>
      </c>
      <c r="B49" s="35" t="s">
        <v>111</v>
      </c>
      <c r="C49" s="4" t="s">
        <v>29</v>
      </c>
      <c r="D49" s="5">
        <f>D52+D56+D58+D61+D69+D67+D54+D50</f>
        <v>78899.299999999988</v>
      </c>
      <c r="E49" s="5">
        <f t="shared" ref="E49:F49" si="13">E52+E56+E58+E61+E69+E67+E54+E50</f>
        <v>79949.299999999988</v>
      </c>
      <c r="F49" s="5">
        <f t="shared" si="13"/>
        <v>79949.299999999988</v>
      </c>
    </row>
    <row r="50" spans="1:6" ht="63.75" customHeight="1">
      <c r="A50" s="2" t="s">
        <v>738</v>
      </c>
      <c r="B50" s="46" t="s">
        <v>737</v>
      </c>
      <c r="C50" s="4" t="s">
        <v>29</v>
      </c>
      <c r="D50" s="5">
        <f>D51</f>
        <v>5244.9</v>
      </c>
      <c r="E50" s="5">
        <f t="shared" ref="E50:F50" si="14">E51</f>
        <v>5244.9</v>
      </c>
      <c r="F50" s="5">
        <f t="shared" si="14"/>
        <v>5244.9</v>
      </c>
    </row>
    <row r="51" spans="1:6" ht="45" customHeight="1">
      <c r="A51" s="3" t="s">
        <v>421</v>
      </c>
      <c r="B51" s="46" t="s">
        <v>737</v>
      </c>
      <c r="C51" s="4" t="s">
        <v>64</v>
      </c>
      <c r="D51" s="5">
        <v>5244.9</v>
      </c>
      <c r="E51" s="5">
        <v>5244.9</v>
      </c>
      <c r="F51" s="5">
        <v>5244.9</v>
      </c>
    </row>
    <row r="52" spans="1:6" ht="42" customHeight="1">
      <c r="A52" s="2" t="s">
        <v>84</v>
      </c>
      <c r="B52" s="36" t="s">
        <v>113</v>
      </c>
      <c r="C52" s="4" t="s">
        <v>29</v>
      </c>
      <c r="D52" s="5">
        <f>D53</f>
        <v>41854.699999999997</v>
      </c>
      <c r="E52" s="5">
        <f>E53</f>
        <v>41854.699999999997</v>
      </c>
      <c r="F52" s="5">
        <f>F53</f>
        <v>41854.699999999997</v>
      </c>
    </row>
    <row r="53" spans="1:6" ht="34.5" customHeight="1">
      <c r="A53" s="3" t="s">
        <v>421</v>
      </c>
      <c r="B53" s="36" t="s">
        <v>113</v>
      </c>
      <c r="C53" s="4" t="s">
        <v>64</v>
      </c>
      <c r="D53" s="5">
        <v>41854.699999999997</v>
      </c>
      <c r="E53" s="5">
        <v>41854.699999999997</v>
      </c>
      <c r="F53" s="5">
        <v>41854.699999999997</v>
      </c>
    </row>
    <row r="54" spans="1:6" ht="34.5" customHeight="1">
      <c r="A54" s="2" t="s">
        <v>691</v>
      </c>
      <c r="B54" s="46" t="s">
        <v>690</v>
      </c>
      <c r="C54" s="4" t="s">
        <v>29</v>
      </c>
      <c r="D54" s="5">
        <f>D55</f>
        <v>21777.200000000001</v>
      </c>
      <c r="E54" s="5">
        <f t="shared" ref="E54:F54" si="15">E55</f>
        <v>21777.200000000001</v>
      </c>
      <c r="F54" s="5">
        <f t="shared" si="15"/>
        <v>21777.200000000001</v>
      </c>
    </row>
    <row r="55" spans="1:6" ht="34.5" customHeight="1">
      <c r="A55" s="3" t="s">
        <v>421</v>
      </c>
      <c r="B55" s="46" t="s">
        <v>690</v>
      </c>
      <c r="C55" s="4" t="s">
        <v>64</v>
      </c>
      <c r="D55" s="5">
        <v>21777.200000000001</v>
      </c>
      <c r="E55" s="5">
        <v>21777.200000000001</v>
      </c>
      <c r="F55" s="5">
        <v>21777.200000000001</v>
      </c>
    </row>
    <row r="56" spans="1:6" ht="32.25" customHeight="1">
      <c r="A56" s="2" t="s">
        <v>428</v>
      </c>
      <c r="B56" s="36" t="s">
        <v>114</v>
      </c>
      <c r="C56" s="4" t="s">
        <v>29</v>
      </c>
      <c r="D56" s="5">
        <f>D57</f>
        <v>2929.2</v>
      </c>
      <c r="E56" s="5">
        <f>E57</f>
        <v>2929.2</v>
      </c>
      <c r="F56" s="5">
        <f>F57</f>
        <v>2929.2</v>
      </c>
    </row>
    <row r="57" spans="1:6" ht="36" customHeight="1">
      <c r="A57" s="3" t="s">
        <v>421</v>
      </c>
      <c r="B57" s="36" t="s">
        <v>114</v>
      </c>
      <c r="C57" s="4" t="s">
        <v>64</v>
      </c>
      <c r="D57" s="5">
        <v>2929.2</v>
      </c>
      <c r="E57" s="5">
        <v>2929.2</v>
      </c>
      <c r="F57" s="5">
        <v>2929.2</v>
      </c>
    </row>
    <row r="58" spans="1:6" ht="24" customHeight="1">
      <c r="A58" s="2" t="s">
        <v>81</v>
      </c>
      <c r="B58" s="36" t="s">
        <v>115</v>
      </c>
      <c r="C58" s="4" t="s">
        <v>29</v>
      </c>
      <c r="D58" s="5">
        <f>D59+D60</f>
        <v>62</v>
      </c>
      <c r="E58" s="5">
        <f t="shared" ref="E58:F58" si="16">E59+E60</f>
        <v>62</v>
      </c>
      <c r="F58" s="5">
        <f t="shared" si="16"/>
        <v>62</v>
      </c>
    </row>
    <row r="59" spans="1:6" ht="51.75" customHeight="1">
      <c r="A59" s="3" t="s">
        <v>419</v>
      </c>
      <c r="B59" s="36" t="s">
        <v>115</v>
      </c>
      <c r="C59" s="4" t="s">
        <v>57</v>
      </c>
      <c r="D59" s="5">
        <v>24</v>
      </c>
      <c r="E59" s="5">
        <v>24</v>
      </c>
      <c r="F59" s="5">
        <v>24</v>
      </c>
    </row>
    <row r="60" spans="1:6" ht="33.75" customHeight="1">
      <c r="A60" s="3" t="s">
        <v>420</v>
      </c>
      <c r="B60" s="36" t="s">
        <v>115</v>
      </c>
      <c r="C60" s="4" t="s">
        <v>58</v>
      </c>
      <c r="D60" s="5">
        <v>38</v>
      </c>
      <c r="E60" s="5">
        <v>38</v>
      </c>
      <c r="F60" s="5">
        <v>38</v>
      </c>
    </row>
    <row r="61" spans="1:6" ht="42.75" customHeight="1">
      <c r="A61" s="2" t="s">
        <v>87</v>
      </c>
      <c r="B61" s="36" t="s">
        <v>116</v>
      </c>
      <c r="C61" s="4" t="s">
        <v>29</v>
      </c>
      <c r="D61" s="5">
        <f>D62+D63+D65+D66+D64</f>
        <v>5518.8</v>
      </c>
      <c r="E61" s="5">
        <f t="shared" ref="E61:F61" si="17">E62+E63+E65+E66+E64</f>
        <v>6568.8</v>
      </c>
      <c r="F61" s="5">
        <f t="shared" si="17"/>
        <v>6568.8</v>
      </c>
    </row>
    <row r="62" spans="1:6" ht="50.25" customHeight="1">
      <c r="A62" s="3" t="s">
        <v>419</v>
      </c>
      <c r="B62" s="36" t="s">
        <v>116</v>
      </c>
      <c r="C62" s="4" t="s">
        <v>57</v>
      </c>
      <c r="D62" s="5">
        <v>720</v>
      </c>
      <c r="E62" s="5">
        <v>720</v>
      </c>
      <c r="F62" s="5">
        <v>720</v>
      </c>
    </row>
    <row r="63" spans="1:6" ht="34.5" customHeight="1">
      <c r="A63" s="3" t="s">
        <v>420</v>
      </c>
      <c r="B63" s="36" t="s">
        <v>116</v>
      </c>
      <c r="C63" s="4" t="s">
        <v>58</v>
      </c>
      <c r="D63" s="5">
        <v>54</v>
      </c>
      <c r="E63" s="5">
        <v>54</v>
      </c>
      <c r="F63" s="5">
        <v>54</v>
      </c>
    </row>
    <row r="64" spans="1:6" ht="34.5" customHeight="1">
      <c r="A64" s="89" t="s">
        <v>92</v>
      </c>
      <c r="B64" s="36" t="s">
        <v>116</v>
      </c>
      <c r="C64" s="4" t="s">
        <v>65</v>
      </c>
      <c r="D64" s="5">
        <v>2254.9</v>
      </c>
      <c r="E64" s="5">
        <v>3254.9</v>
      </c>
      <c r="F64" s="5">
        <v>3254.9</v>
      </c>
    </row>
    <row r="65" spans="1:6" ht="42.75" customHeight="1">
      <c r="A65" s="3" t="s">
        <v>421</v>
      </c>
      <c r="B65" s="36" t="s">
        <v>116</v>
      </c>
      <c r="C65" s="4" t="s">
        <v>64</v>
      </c>
      <c r="D65" s="5">
        <v>1744.8</v>
      </c>
      <c r="E65" s="5">
        <v>1794.8</v>
      </c>
      <c r="F65" s="5">
        <v>1794.8</v>
      </c>
    </row>
    <row r="66" spans="1:6" ht="42.75" customHeight="1">
      <c r="A66" s="3" t="s">
        <v>60</v>
      </c>
      <c r="B66" s="36" t="s">
        <v>116</v>
      </c>
      <c r="C66" s="4" t="s">
        <v>59</v>
      </c>
      <c r="D66" s="5">
        <v>745.1</v>
      </c>
      <c r="E66" s="5">
        <v>745.1</v>
      </c>
      <c r="F66" s="5">
        <v>745.1</v>
      </c>
    </row>
    <row r="67" spans="1:6" ht="42.75" customHeight="1">
      <c r="A67" s="2" t="s">
        <v>685</v>
      </c>
      <c r="B67" s="46" t="s">
        <v>684</v>
      </c>
      <c r="C67" s="4" t="s">
        <v>29</v>
      </c>
      <c r="D67" s="5">
        <f>D68</f>
        <v>276.7</v>
      </c>
      <c r="E67" s="5">
        <f t="shared" ref="E67:F67" si="18">E68</f>
        <v>276.7</v>
      </c>
      <c r="F67" s="5">
        <f t="shared" si="18"/>
        <v>276.7</v>
      </c>
    </row>
    <row r="68" spans="1:6" ht="42.75" customHeight="1">
      <c r="A68" s="3" t="s">
        <v>421</v>
      </c>
      <c r="B68" s="46" t="s">
        <v>684</v>
      </c>
      <c r="C68" s="4" t="s">
        <v>64</v>
      </c>
      <c r="D68" s="5">
        <v>276.7</v>
      </c>
      <c r="E68" s="5">
        <v>276.7</v>
      </c>
      <c r="F68" s="5">
        <v>276.7</v>
      </c>
    </row>
    <row r="69" spans="1:6" ht="66" customHeight="1">
      <c r="A69" s="2" t="s">
        <v>232</v>
      </c>
      <c r="B69" s="36" t="s">
        <v>117</v>
      </c>
      <c r="C69" s="4" t="s">
        <v>29</v>
      </c>
      <c r="D69" s="5">
        <f>D70+D71</f>
        <v>1235.8000000000002</v>
      </c>
      <c r="E69" s="5">
        <f>E70+E71</f>
        <v>1235.8000000000002</v>
      </c>
      <c r="F69" s="5">
        <f>F70+F71</f>
        <v>1235.8000000000002</v>
      </c>
    </row>
    <row r="70" spans="1:6" ht="36" customHeight="1">
      <c r="A70" s="3" t="s">
        <v>420</v>
      </c>
      <c r="B70" s="36" t="s">
        <v>117</v>
      </c>
      <c r="C70" s="4" t="s">
        <v>58</v>
      </c>
      <c r="D70" s="5">
        <v>422.1</v>
      </c>
      <c r="E70" s="5">
        <v>422.1</v>
      </c>
      <c r="F70" s="5">
        <v>422.1</v>
      </c>
    </row>
    <row r="71" spans="1:6" ht="22.5" customHeight="1">
      <c r="A71" s="3" t="s">
        <v>92</v>
      </c>
      <c r="B71" s="36" t="s">
        <v>117</v>
      </c>
      <c r="C71" s="4" t="s">
        <v>65</v>
      </c>
      <c r="D71" s="5">
        <v>813.7</v>
      </c>
      <c r="E71" s="5">
        <v>813.7</v>
      </c>
      <c r="F71" s="5">
        <v>813.7</v>
      </c>
    </row>
    <row r="72" spans="1:6" ht="33" customHeight="1">
      <c r="A72" s="1" t="s">
        <v>279</v>
      </c>
      <c r="B72" s="34" t="s">
        <v>118</v>
      </c>
      <c r="C72" s="4" t="s">
        <v>29</v>
      </c>
      <c r="D72" s="5">
        <f t="shared" ref="D72:F73" si="19">D73</f>
        <v>82</v>
      </c>
      <c r="E72" s="5">
        <f t="shared" si="19"/>
        <v>82</v>
      </c>
      <c r="F72" s="5">
        <f t="shared" si="19"/>
        <v>82</v>
      </c>
    </row>
    <row r="73" spans="1:6" ht="36" customHeight="1">
      <c r="A73" s="31" t="s">
        <v>665</v>
      </c>
      <c r="B73" s="35" t="s">
        <v>119</v>
      </c>
      <c r="C73" s="4" t="s">
        <v>29</v>
      </c>
      <c r="D73" s="5">
        <f t="shared" si="19"/>
        <v>82</v>
      </c>
      <c r="E73" s="5">
        <f t="shared" si="19"/>
        <v>82</v>
      </c>
      <c r="F73" s="5">
        <f t="shared" si="19"/>
        <v>82</v>
      </c>
    </row>
    <row r="74" spans="1:6" ht="22.5" customHeight="1">
      <c r="A74" s="2" t="s">
        <v>121</v>
      </c>
      <c r="B74" s="36" t="s">
        <v>120</v>
      </c>
      <c r="C74" s="4" t="s">
        <v>29</v>
      </c>
      <c r="D74" s="5">
        <f>D75+D76+D77</f>
        <v>82</v>
      </c>
      <c r="E74" s="5">
        <f t="shared" ref="E74:F74" si="20">E75+E76+E77</f>
        <v>82</v>
      </c>
      <c r="F74" s="5">
        <f t="shared" si="20"/>
        <v>82</v>
      </c>
    </row>
    <row r="75" spans="1:6" ht="57" customHeight="1">
      <c r="A75" s="3" t="s">
        <v>419</v>
      </c>
      <c r="B75" s="36" t="s">
        <v>120</v>
      </c>
      <c r="C75" s="4" t="s">
        <v>57</v>
      </c>
      <c r="D75" s="5">
        <v>26</v>
      </c>
      <c r="E75" s="5">
        <v>26</v>
      </c>
      <c r="F75" s="5">
        <v>26</v>
      </c>
    </row>
    <row r="76" spans="1:6" ht="39.75" customHeight="1">
      <c r="A76" s="3" t="s">
        <v>420</v>
      </c>
      <c r="B76" s="36" t="s">
        <v>120</v>
      </c>
      <c r="C76" s="4" t="s">
        <v>58</v>
      </c>
      <c r="D76" s="5">
        <v>5</v>
      </c>
      <c r="E76" s="5">
        <v>5</v>
      </c>
      <c r="F76" s="5">
        <v>5</v>
      </c>
    </row>
    <row r="77" spans="1:6" ht="39.75" customHeight="1">
      <c r="A77" s="3" t="s">
        <v>421</v>
      </c>
      <c r="B77" s="36" t="s">
        <v>120</v>
      </c>
      <c r="C77" s="4" t="s">
        <v>64</v>
      </c>
      <c r="D77" s="5">
        <v>51</v>
      </c>
      <c r="E77" s="5">
        <v>51</v>
      </c>
      <c r="F77" s="5">
        <v>51</v>
      </c>
    </row>
    <row r="78" spans="1:6" ht="36" customHeight="1">
      <c r="A78" s="1" t="s">
        <v>75</v>
      </c>
      <c r="B78" s="34" t="s">
        <v>122</v>
      </c>
      <c r="C78" s="4" t="s">
        <v>29</v>
      </c>
      <c r="D78" s="5">
        <f>D79+D109+D112</f>
        <v>103770.5</v>
      </c>
      <c r="E78" s="5">
        <f>E79+E109+E112</f>
        <v>86911.5</v>
      </c>
      <c r="F78" s="5">
        <f>F79+F109+F112</f>
        <v>156196.79999999999</v>
      </c>
    </row>
    <row r="79" spans="1:6" ht="36" customHeight="1">
      <c r="A79" s="31" t="s">
        <v>124</v>
      </c>
      <c r="B79" s="35" t="s">
        <v>123</v>
      </c>
      <c r="C79" s="4" t="s">
        <v>29</v>
      </c>
      <c r="D79" s="5">
        <f>D80+D83+D93+D88+D100+D103+D91+D96+D106+D98</f>
        <v>82684.5</v>
      </c>
      <c r="E79" s="5">
        <f t="shared" ref="E79:F79" si="21">E80+E83+E93+E88+E100+E103+E91+E96+E106+E98</f>
        <v>86911.5</v>
      </c>
      <c r="F79" s="5">
        <f t="shared" si="21"/>
        <v>95275.9</v>
      </c>
    </row>
    <row r="80" spans="1:6" ht="36" customHeight="1">
      <c r="A80" s="2" t="s">
        <v>74</v>
      </c>
      <c r="B80" s="36" t="s">
        <v>125</v>
      </c>
      <c r="C80" s="4" t="s">
        <v>29</v>
      </c>
      <c r="D80" s="5">
        <f>D81+D82</f>
        <v>6346.8</v>
      </c>
      <c r="E80" s="5">
        <f t="shared" ref="E80:F80" si="22">E81+E82</f>
        <v>6346.8</v>
      </c>
      <c r="F80" s="5">
        <f t="shared" si="22"/>
        <v>6346.8</v>
      </c>
    </row>
    <row r="81" spans="1:7" ht="47.25" customHeight="1">
      <c r="A81" s="3" t="s">
        <v>419</v>
      </c>
      <c r="B81" s="36" t="s">
        <v>125</v>
      </c>
      <c r="C81" s="4" t="s">
        <v>57</v>
      </c>
      <c r="D81" s="5">
        <v>6014.5</v>
      </c>
      <c r="E81" s="5">
        <v>6014.5</v>
      </c>
      <c r="F81" s="5">
        <v>6014.5</v>
      </c>
    </row>
    <row r="82" spans="1:7" ht="36" customHeight="1">
      <c r="A82" s="3" t="s">
        <v>420</v>
      </c>
      <c r="B82" s="36" t="s">
        <v>125</v>
      </c>
      <c r="C82" s="4" t="s">
        <v>58</v>
      </c>
      <c r="D82" s="5">
        <v>332.3</v>
      </c>
      <c r="E82" s="5">
        <v>332.3</v>
      </c>
      <c r="F82" s="5">
        <v>332.3</v>
      </c>
    </row>
    <row r="83" spans="1:7" ht="45.75" customHeight="1">
      <c r="A83" s="2" t="s">
        <v>89</v>
      </c>
      <c r="B83" s="36" t="s">
        <v>126</v>
      </c>
      <c r="C83" s="4" t="s">
        <v>29</v>
      </c>
      <c r="D83" s="5">
        <f>D84+D85+D86+D87</f>
        <v>62668.599999999991</v>
      </c>
      <c r="E83" s="5">
        <f>E84+E85+E86+E87</f>
        <v>62668.599999999991</v>
      </c>
      <c r="F83" s="5">
        <f>F84+F85+F86+F87</f>
        <v>62668.599999999991</v>
      </c>
    </row>
    <row r="84" spans="1:7" ht="45.75" customHeight="1">
      <c r="A84" s="3" t="s">
        <v>419</v>
      </c>
      <c r="B84" s="36" t="s">
        <v>126</v>
      </c>
      <c r="C84" s="4" t="s">
        <v>57</v>
      </c>
      <c r="D84" s="5">
        <v>2215.9</v>
      </c>
      <c r="E84" s="5">
        <v>2215.9</v>
      </c>
      <c r="F84" s="5">
        <v>2215.9</v>
      </c>
      <c r="G84" s="75"/>
    </row>
    <row r="85" spans="1:7" ht="24" customHeight="1">
      <c r="A85" s="3" t="s">
        <v>420</v>
      </c>
      <c r="B85" s="36" t="s">
        <v>126</v>
      </c>
      <c r="C85" s="4" t="s">
        <v>58</v>
      </c>
      <c r="D85" s="5">
        <v>1072.8</v>
      </c>
      <c r="E85" s="5">
        <v>1072.8</v>
      </c>
      <c r="F85" s="5">
        <v>1072.8</v>
      </c>
    </row>
    <row r="86" spans="1:7" ht="39.75" customHeight="1">
      <c r="A86" s="3" t="s">
        <v>421</v>
      </c>
      <c r="B86" s="36" t="s">
        <v>126</v>
      </c>
      <c r="C86" s="4" t="s">
        <v>64</v>
      </c>
      <c r="D86" s="5">
        <v>59337.7</v>
      </c>
      <c r="E86" s="5">
        <v>59337.7</v>
      </c>
      <c r="F86" s="5">
        <v>59337.7</v>
      </c>
    </row>
    <row r="87" spans="1:7" ht="25.5" customHeight="1">
      <c r="A87" s="3" t="s">
        <v>60</v>
      </c>
      <c r="B87" s="36" t="s">
        <v>126</v>
      </c>
      <c r="C87" s="4" t="s">
        <v>59</v>
      </c>
      <c r="D87" s="5">
        <v>42.2</v>
      </c>
      <c r="E87" s="5">
        <v>42.2</v>
      </c>
      <c r="F87" s="5">
        <v>42.2</v>
      </c>
    </row>
    <row r="88" spans="1:7" ht="25.5" customHeight="1">
      <c r="A88" s="2" t="s">
        <v>81</v>
      </c>
      <c r="B88" s="36" t="s">
        <v>127</v>
      </c>
      <c r="C88" s="4" t="s">
        <v>29</v>
      </c>
      <c r="D88" s="5">
        <f>D89+D90</f>
        <v>108</v>
      </c>
      <c r="E88" s="5">
        <f>E89+E90</f>
        <v>108</v>
      </c>
      <c r="F88" s="5">
        <f>F89+F90</f>
        <v>108</v>
      </c>
    </row>
    <row r="89" spans="1:7" ht="34.5" customHeight="1">
      <c r="A89" s="3" t="s">
        <v>420</v>
      </c>
      <c r="B89" s="36" t="s">
        <v>127</v>
      </c>
      <c r="C89" s="4" t="s">
        <v>58</v>
      </c>
      <c r="D89" s="5">
        <v>92</v>
      </c>
      <c r="E89" s="5">
        <v>92</v>
      </c>
      <c r="F89" s="5">
        <v>92</v>
      </c>
    </row>
    <row r="90" spans="1:7" ht="36.75" customHeight="1">
      <c r="A90" s="3" t="s">
        <v>421</v>
      </c>
      <c r="B90" s="36" t="s">
        <v>127</v>
      </c>
      <c r="C90" s="4" t="s">
        <v>64</v>
      </c>
      <c r="D90" s="5">
        <v>16</v>
      </c>
      <c r="E90" s="5">
        <v>16</v>
      </c>
      <c r="F90" s="5">
        <v>16</v>
      </c>
    </row>
    <row r="91" spans="1:7" ht="36.75" customHeight="1">
      <c r="A91" s="2" t="s">
        <v>373</v>
      </c>
      <c r="B91" s="36" t="s">
        <v>372</v>
      </c>
      <c r="C91" s="4" t="s">
        <v>29</v>
      </c>
      <c r="D91" s="5">
        <f>D92</f>
        <v>900</v>
      </c>
      <c r="E91" s="5">
        <f t="shared" ref="E91:F91" si="23">E92</f>
        <v>900</v>
      </c>
      <c r="F91" s="5">
        <f t="shared" si="23"/>
        <v>900</v>
      </c>
    </row>
    <row r="92" spans="1:7" ht="36.75" customHeight="1">
      <c r="A92" s="3" t="s">
        <v>421</v>
      </c>
      <c r="B92" s="36" t="s">
        <v>372</v>
      </c>
      <c r="C92" s="4" t="s">
        <v>64</v>
      </c>
      <c r="D92" s="5">
        <v>900</v>
      </c>
      <c r="E92" s="5">
        <v>900</v>
      </c>
      <c r="F92" s="5">
        <v>900</v>
      </c>
    </row>
    <row r="93" spans="1:7" ht="56.25" customHeight="1">
      <c r="A93" s="2" t="s">
        <v>374</v>
      </c>
      <c r="B93" s="36" t="s">
        <v>375</v>
      </c>
      <c r="C93" s="4" t="s">
        <v>29</v>
      </c>
      <c r="D93" s="5">
        <f>D95+D94</f>
        <v>5827.8</v>
      </c>
      <c r="E93" s="5">
        <f>E95+E94</f>
        <v>8856.2999999999993</v>
      </c>
      <c r="F93" s="5">
        <f>F95+F94</f>
        <v>9363.5</v>
      </c>
    </row>
    <row r="94" spans="1:7" ht="34.5" customHeight="1">
      <c r="A94" s="3" t="s">
        <v>420</v>
      </c>
      <c r="B94" s="36" t="s">
        <v>375</v>
      </c>
      <c r="C94" s="4" t="s">
        <v>58</v>
      </c>
      <c r="D94" s="5">
        <v>10</v>
      </c>
      <c r="E94" s="5">
        <v>164.8</v>
      </c>
      <c r="F94" s="5">
        <v>10</v>
      </c>
    </row>
    <row r="95" spans="1:7" ht="34.5" customHeight="1">
      <c r="A95" s="3" t="s">
        <v>421</v>
      </c>
      <c r="B95" s="36" t="s">
        <v>375</v>
      </c>
      <c r="C95" s="4" t="s">
        <v>64</v>
      </c>
      <c r="D95" s="5">
        <v>5817.8</v>
      </c>
      <c r="E95" s="5">
        <v>8691.5</v>
      </c>
      <c r="F95" s="5">
        <v>9353.5</v>
      </c>
    </row>
    <row r="96" spans="1:7" ht="34.5" customHeight="1">
      <c r="A96" s="2" t="s">
        <v>661</v>
      </c>
      <c r="B96" s="46" t="s">
        <v>579</v>
      </c>
      <c r="C96" s="4" t="s">
        <v>29</v>
      </c>
      <c r="D96" s="5">
        <f>D97</f>
        <v>1213</v>
      </c>
      <c r="E96" s="5">
        <f t="shared" ref="E96:F96" si="24">E97</f>
        <v>0</v>
      </c>
      <c r="F96" s="5">
        <f t="shared" si="24"/>
        <v>0</v>
      </c>
    </row>
    <row r="97" spans="1:9" ht="34.5" customHeight="1">
      <c r="A97" s="3" t="s">
        <v>479</v>
      </c>
      <c r="B97" s="46" t="s">
        <v>579</v>
      </c>
      <c r="C97" s="4" t="s">
        <v>63</v>
      </c>
      <c r="D97" s="5">
        <v>1213</v>
      </c>
      <c r="E97" s="5">
        <v>0</v>
      </c>
      <c r="F97" s="5">
        <v>0</v>
      </c>
    </row>
    <row r="98" spans="1:9" ht="34.5" customHeight="1">
      <c r="A98" s="2" t="s">
        <v>745</v>
      </c>
      <c r="B98" s="46" t="s">
        <v>744</v>
      </c>
      <c r="C98" s="4" t="s">
        <v>29</v>
      </c>
      <c r="D98" s="5">
        <f>D99</f>
        <v>1000</v>
      </c>
      <c r="E98" s="5">
        <f t="shared" ref="E98:F98" si="25">E99</f>
        <v>0</v>
      </c>
      <c r="F98" s="5">
        <f t="shared" si="25"/>
        <v>5000</v>
      </c>
    </row>
    <row r="99" spans="1:9" ht="34.5" customHeight="1">
      <c r="A99" s="3" t="s">
        <v>479</v>
      </c>
      <c r="B99" s="46" t="s">
        <v>744</v>
      </c>
      <c r="C99" s="4" t="s">
        <v>63</v>
      </c>
      <c r="D99" s="5">
        <v>1000</v>
      </c>
      <c r="E99" s="5">
        <v>0</v>
      </c>
      <c r="F99" s="5">
        <v>5000</v>
      </c>
    </row>
    <row r="100" spans="1:9" ht="98.25" customHeight="1">
      <c r="A100" s="15" t="s">
        <v>233</v>
      </c>
      <c r="B100" s="36" t="s">
        <v>128</v>
      </c>
      <c r="C100" s="4" t="s">
        <v>29</v>
      </c>
      <c r="D100" s="5">
        <f>D101+D102</f>
        <v>1084.7</v>
      </c>
      <c r="E100" s="5">
        <f>E101+E102</f>
        <v>1084.7</v>
      </c>
      <c r="F100" s="5">
        <f>F101+F102</f>
        <v>1084.7</v>
      </c>
    </row>
    <row r="101" spans="1:9" ht="35.25" customHeight="1">
      <c r="A101" s="3" t="s">
        <v>419</v>
      </c>
      <c r="B101" s="36" t="s">
        <v>128</v>
      </c>
      <c r="C101" s="4" t="s">
        <v>57</v>
      </c>
      <c r="D101" s="5">
        <v>361</v>
      </c>
      <c r="E101" s="5">
        <v>361</v>
      </c>
      <c r="F101" s="5">
        <v>361</v>
      </c>
    </row>
    <row r="102" spans="1:9" ht="27.75" customHeight="1">
      <c r="A102" s="3" t="s">
        <v>420</v>
      </c>
      <c r="B102" s="36" t="s">
        <v>128</v>
      </c>
      <c r="C102" s="4" t="s">
        <v>58</v>
      </c>
      <c r="D102" s="5">
        <v>723.7</v>
      </c>
      <c r="E102" s="5">
        <v>723.7</v>
      </c>
      <c r="F102" s="5">
        <v>723.7</v>
      </c>
    </row>
    <row r="103" spans="1:9" ht="48" customHeight="1">
      <c r="A103" s="2" t="s">
        <v>234</v>
      </c>
      <c r="B103" s="36" t="s">
        <v>129</v>
      </c>
      <c r="C103" s="4" t="s">
        <v>29</v>
      </c>
      <c r="D103" s="5">
        <f>D104+D105</f>
        <v>1208.3</v>
      </c>
      <c r="E103" s="5">
        <f>E104+E105</f>
        <v>1208.3</v>
      </c>
      <c r="F103" s="5">
        <f>F104+F105</f>
        <v>1208.3</v>
      </c>
    </row>
    <row r="104" spans="1:9" ht="31.5" customHeight="1">
      <c r="A104" s="3" t="s">
        <v>419</v>
      </c>
      <c r="B104" s="36" t="s">
        <v>129</v>
      </c>
      <c r="C104" s="4" t="s">
        <v>57</v>
      </c>
      <c r="D104" s="5">
        <v>1161.5999999999999</v>
      </c>
      <c r="E104" s="5">
        <v>1161.5999999999999</v>
      </c>
      <c r="F104" s="5">
        <v>1161.5999999999999</v>
      </c>
    </row>
    <row r="105" spans="1:9" ht="22.5" customHeight="1">
      <c r="A105" s="3" t="s">
        <v>420</v>
      </c>
      <c r="B105" s="36" t="s">
        <v>129</v>
      </c>
      <c r="C105" s="4" t="s">
        <v>58</v>
      </c>
      <c r="D105" s="5">
        <v>46.7</v>
      </c>
      <c r="E105" s="5">
        <v>46.7</v>
      </c>
      <c r="F105" s="5">
        <v>46.7</v>
      </c>
    </row>
    <row r="106" spans="1:9" ht="52.5" customHeight="1">
      <c r="A106" s="2" t="s">
        <v>687</v>
      </c>
      <c r="B106" s="46" t="s">
        <v>686</v>
      </c>
      <c r="C106" s="18" t="s">
        <v>29</v>
      </c>
      <c r="D106" s="5">
        <f>D107+D108</f>
        <v>2327.3000000000002</v>
      </c>
      <c r="E106" s="5">
        <f t="shared" ref="E106:F106" si="26">E107+E108</f>
        <v>5738.8</v>
      </c>
      <c r="F106" s="5">
        <f t="shared" si="26"/>
        <v>8596</v>
      </c>
    </row>
    <row r="107" spans="1:9" ht="38.25" customHeight="1">
      <c r="A107" s="3" t="s">
        <v>420</v>
      </c>
      <c r="B107" s="46" t="s">
        <v>686</v>
      </c>
      <c r="C107" s="4" t="s">
        <v>58</v>
      </c>
      <c r="D107" s="5">
        <v>0</v>
      </c>
      <c r="E107" s="5">
        <v>2941.3</v>
      </c>
      <c r="F107" s="5">
        <v>0</v>
      </c>
    </row>
    <row r="108" spans="1:9" ht="44.25" customHeight="1">
      <c r="A108" s="3" t="s">
        <v>421</v>
      </c>
      <c r="B108" s="46" t="s">
        <v>686</v>
      </c>
      <c r="C108" s="4" t="s">
        <v>64</v>
      </c>
      <c r="D108" s="5">
        <v>2327.3000000000002</v>
      </c>
      <c r="E108" s="5">
        <v>2797.5</v>
      </c>
      <c r="F108" s="5">
        <v>8596</v>
      </c>
    </row>
    <row r="109" spans="1:9" s="21" customFormat="1" ht="36" customHeight="1">
      <c r="A109" s="22" t="s">
        <v>581</v>
      </c>
      <c r="B109" s="58" t="s">
        <v>580</v>
      </c>
      <c r="C109" s="18" t="s">
        <v>29</v>
      </c>
      <c r="D109" s="19">
        <f>D110</f>
        <v>21086</v>
      </c>
      <c r="E109" s="19">
        <f t="shared" ref="E109:F109" si="27">E110</f>
        <v>0</v>
      </c>
      <c r="F109" s="19">
        <f t="shared" si="27"/>
        <v>0</v>
      </c>
      <c r="G109" s="20"/>
      <c r="H109" s="20"/>
      <c r="I109" s="20"/>
    </row>
    <row r="110" spans="1:9" ht="36" customHeight="1">
      <c r="A110" s="2" t="s">
        <v>583</v>
      </c>
      <c r="B110" s="46" t="s">
        <v>582</v>
      </c>
      <c r="C110" s="4" t="s">
        <v>29</v>
      </c>
      <c r="D110" s="5">
        <f>D111</f>
        <v>21086</v>
      </c>
      <c r="E110" s="5">
        <f t="shared" ref="E110:F110" si="28">E111</f>
        <v>0</v>
      </c>
      <c r="F110" s="5">
        <f t="shared" si="28"/>
        <v>0</v>
      </c>
    </row>
    <row r="111" spans="1:9" ht="36" customHeight="1">
      <c r="A111" s="3" t="s">
        <v>479</v>
      </c>
      <c r="B111" s="46" t="s">
        <v>582</v>
      </c>
      <c r="C111" s="4" t="s">
        <v>63</v>
      </c>
      <c r="D111" s="5">
        <v>21086</v>
      </c>
      <c r="E111" s="5">
        <v>0</v>
      </c>
      <c r="F111" s="5">
        <v>0</v>
      </c>
    </row>
    <row r="112" spans="1:9" s="21" customFormat="1" ht="36" customHeight="1">
      <c r="A112" s="91" t="s">
        <v>585</v>
      </c>
      <c r="B112" s="58" t="s">
        <v>584</v>
      </c>
      <c r="C112" s="18" t="s">
        <v>29</v>
      </c>
      <c r="D112" s="19">
        <f>D113</f>
        <v>0</v>
      </c>
      <c r="E112" s="19">
        <f t="shared" ref="E112:F112" si="29">E113</f>
        <v>0</v>
      </c>
      <c r="F112" s="19">
        <f t="shared" si="29"/>
        <v>60920.9</v>
      </c>
      <c r="G112" s="20"/>
      <c r="H112" s="20"/>
      <c r="I112" s="20"/>
    </row>
    <row r="113" spans="1:9" ht="36" customHeight="1">
      <c r="A113" s="2" t="s">
        <v>587</v>
      </c>
      <c r="B113" s="46" t="s">
        <v>586</v>
      </c>
      <c r="C113" s="4" t="s">
        <v>29</v>
      </c>
      <c r="D113" s="5">
        <f>D114</f>
        <v>0</v>
      </c>
      <c r="E113" s="5">
        <f t="shared" ref="E113:F113" si="30">E114</f>
        <v>0</v>
      </c>
      <c r="F113" s="5">
        <f t="shared" si="30"/>
        <v>60920.9</v>
      </c>
    </row>
    <row r="114" spans="1:9" ht="36" customHeight="1">
      <c r="A114" s="3" t="s">
        <v>479</v>
      </c>
      <c r="B114" s="46" t="s">
        <v>586</v>
      </c>
      <c r="C114" s="4" t="s">
        <v>63</v>
      </c>
      <c r="D114" s="5">
        <v>0</v>
      </c>
      <c r="E114" s="5">
        <v>0</v>
      </c>
      <c r="F114" s="5">
        <v>60920.9</v>
      </c>
    </row>
    <row r="115" spans="1:9" s="12" customFormat="1" ht="35.25" customHeight="1">
      <c r="A115" s="1" t="s">
        <v>429</v>
      </c>
      <c r="B115" s="34" t="s">
        <v>130</v>
      </c>
      <c r="C115" s="9" t="s">
        <v>29</v>
      </c>
      <c r="D115" s="10">
        <f>D116+D129+D133</f>
        <v>145580.90000000002</v>
      </c>
      <c r="E115" s="10">
        <f>E116+E129+E133</f>
        <v>144241.60000000001</v>
      </c>
      <c r="F115" s="10">
        <f>F116+F129+F133</f>
        <v>145602.6</v>
      </c>
      <c r="G115" s="11"/>
      <c r="H115" s="11"/>
      <c r="I115" s="11"/>
    </row>
    <row r="116" spans="1:9" s="12" customFormat="1" ht="36.75" customHeight="1">
      <c r="A116" s="1" t="s">
        <v>430</v>
      </c>
      <c r="B116" s="34" t="s">
        <v>131</v>
      </c>
      <c r="C116" s="9" t="s">
        <v>29</v>
      </c>
      <c r="D116" s="10">
        <f>D117+D126</f>
        <v>1941.7</v>
      </c>
      <c r="E116" s="10">
        <f>E117+E126</f>
        <v>592.4</v>
      </c>
      <c r="F116" s="10">
        <f>F117+F126</f>
        <v>1840.6</v>
      </c>
      <c r="G116" s="11"/>
      <c r="H116" s="11"/>
      <c r="I116" s="11"/>
    </row>
    <row r="117" spans="1:9" ht="36.75" customHeight="1">
      <c r="A117" s="22" t="s">
        <v>399</v>
      </c>
      <c r="B117" s="35" t="s">
        <v>132</v>
      </c>
      <c r="C117" s="4" t="s">
        <v>29</v>
      </c>
      <c r="D117" s="5">
        <f>D118+D120+D122+D124</f>
        <v>1891.7</v>
      </c>
      <c r="E117" s="5">
        <f t="shared" ref="E117:F117" si="31">E118+E120+E122+E124</f>
        <v>592.4</v>
      </c>
      <c r="F117" s="5">
        <f t="shared" si="31"/>
        <v>1840.6</v>
      </c>
    </row>
    <row r="118" spans="1:9" ht="36.75" customHeight="1">
      <c r="A118" s="2" t="s">
        <v>448</v>
      </c>
      <c r="B118" s="36" t="s">
        <v>304</v>
      </c>
      <c r="C118" s="4" t="s">
        <v>29</v>
      </c>
      <c r="D118" s="5">
        <f>D119</f>
        <v>1200</v>
      </c>
      <c r="E118" s="5">
        <f t="shared" ref="E118:F118" si="32">E119</f>
        <v>0</v>
      </c>
      <c r="F118" s="5">
        <f t="shared" si="32"/>
        <v>0</v>
      </c>
    </row>
    <row r="119" spans="1:9" ht="36.75" customHeight="1">
      <c r="A119" s="3" t="s">
        <v>421</v>
      </c>
      <c r="B119" s="36" t="s">
        <v>304</v>
      </c>
      <c r="C119" s="4" t="s">
        <v>64</v>
      </c>
      <c r="D119" s="5">
        <v>1200</v>
      </c>
      <c r="E119" s="5">
        <v>0</v>
      </c>
      <c r="F119" s="5">
        <v>0</v>
      </c>
    </row>
    <row r="120" spans="1:9" ht="37.5" customHeight="1">
      <c r="A120" s="2" t="s">
        <v>445</v>
      </c>
      <c r="B120" s="36" t="s">
        <v>133</v>
      </c>
      <c r="C120" s="4" t="s">
        <v>29</v>
      </c>
      <c r="D120" s="5">
        <f>D121</f>
        <v>442.8</v>
      </c>
      <c r="E120" s="5">
        <f>E121</f>
        <v>342.8</v>
      </c>
      <c r="F120" s="5">
        <f t="shared" ref="F120" si="33">F121</f>
        <v>91</v>
      </c>
    </row>
    <row r="121" spans="1:9" ht="35.25" customHeight="1">
      <c r="A121" s="3" t="s">
        <v>421</v>
      </c>
      <c r="B121" s="36" t="s">
        <v>133</v>
      </c>
      <c r="C121" s="4" t="s">
        <v>64</v>
      </c>
      <c r="D121" s="5">
        <v>442.8</v>
      </c>
      <c r="E121" s="5">
        <v>342.8</v>
      </c>
      <c r="F121" s="5">
        <v>91</v>
      </c>
    </row>
    <row r="122" spans="1:9" ht="37.5" customHeight="1">
      <c r="A122" s="2" t="s">
        <v>434</v>
      </c>
      <c r="B122" s="36" t="s">
        <v>398</v>
      </c>
      <c r="C122" s="4" t="s">
        <v>29</v>
      </c>
      <c r="D122" s="5">
        <f>D123</f>
        <v>0</v>
      </c>
      <c r="E122" s="5">
        <f t="shared" ref="E122:F122" si="34">E123</f>
        <v>0</v>
      </c>
      <c r="F122" s="5">
        <f t="shared" si="34"/>
        <v>1500</v>
      </c>
    </row>
    <row r="123" spans="1:9" ht="37.5" customHeight="1">
      <c r="A123" s="3" t="s">
        <v>421</v>
      </c>
      <c r="B123" s="36" t="s">
        <v>398</v>
      </c>
      <c r="C123" s="4" t="s">
        <v>64</v>
      </c>
      <c r="D123" s="5">
        <v>0</v>
      </c>
      <c r="E123" s="5">
        <v>0</v>
      </c>
      <c r="F123" s="5">
        <v>1500</v>
      </c>
    </row>
    <row r="124" spans="1:9" ht="37.5" customHeight="1">
      <c r="A124" s="2" t="s">
        <v>716</v>
      </c>
      <c r="B124" s="46" t="s">
        <v>715</v>
      </c>
      <c r="C124" s="4" t="s">
        <v>29</v>
      </c>
      <c r="D124" s="5">
        <f>D125</f>
        <v>248.9</v>
      </c>
      <c r="E124" s="5">
        <f t="shared" ref="E124:F124" si="35">E125</f>
        <v>249.6</v>
      </c>
      <c r="F124" s="5">
        <f t="shared" si="35"/>
        <v>249.6</v>
      </c>
    </row>
    <row r="125" spans="1:9" ht="37.5" customHeight="1">
      <c r="A125" s="3" t="s">
        <v>421</v>
      </c>
      <c r="B125" s="46" t="s">
        <v>715</v>
      </c>
      <c r="C125" s="4" t="s">
        <v>64</v>
      </c>
      <c r="D125" s="5">
        <v>248.9</v>
      </c>
      <c r="E125" s="5">
        <v>249.6</v>
      </c>
      <c r="F125" s="5">
        <v>249.6</v>
      </c>
    </row>
    <row r="126" spans="1:9" ht="35.25" customHeight="1">
      <c r="A126" s="22" t="s">
        <v>401</v>
      </c>
      <c r="B126" s="35" t="s">
        <v>400</v>
      </c>
      <c r="C126" s="4" t="s">
        <v>29</v>
      </c>
      <c r="D126" s="5">
        <f>D127</f>
        <v>50</v>
      </c>
      <c r="E126" s="5">
        <f t="shared" ref="E126:F126" si="36">E127</f>
        <v>0</v>
      </c>
      <c r="F126" s="5">
        <f t="shared" si="36"/>
        <v>0</v>
      </c>
    </row>
    <row r="127" spans="1:9" ht="35.25" customHeight="1">
      <c r="A127" s="2" t="s">
        <v>450</v>
      </c>
      <c r="B127" s="36" t="s">
        <v>449</v>
      </c>
      <c r="C127" s="4" t="s">
        <v>29</v>
      </c>
      <c r="D127" s="5">
        <f>D128</f>
        <v>50</v>
      </c>
      <c r="E127" s="5">
        <f t="shared" ref="E127:F127" si="37">E128</f>
        <v>0</v>
      </c>
      <c r="F127" s="5">
        <f t="shared" si="37"/>
        <v>0</v>
      </c>
    </row>
    <row r="128" spans="1:9" ht="35.25" customHeight="1">
      <c r="A128" s="3" t="s">
        <v>421</v>
      </c>
      <c r="B128" s="36" t="s">
        <v>449</v>
      </c>
      <c r="C128" s="4" t="s">
        <v>64</v>
      </c>
      <c r="D128" s="5">
        <v>50</v>
      </c>
      <c r="E128" s="5">
        <v>0</v>
      </c>
      <c r="F128" s="5">
        <v>0</v>
      </c>
    </row>
    <row r="129" spans="1:6" ht="35.25" customHeight="1">
      <c r="A129" s="129" t="s">
        <v>666</v>
      </c>
      <c r="B129" s="34" t="s">
        <v>437</v>
      </c>
      <c r="C129" s="4" t="s">
        <v>29</v>
      </c>
      <c r="D129" s="5">
        <v>0</v>
      </c>
      <c r="E129" s="5">
        <f t="shared" ref="E129:F131" si="38">E130</f>
        <v>0</v>
      </c>
      <c r="F129" s="5">
        <f t="shared" si="38"/>
        <v>40</v>
      </c>
    </row>
    <row r="130" spans="1:6" ht="63" customHeight="1">
      <c r="A130" s="31" t="s">
        <v>667</v>
      </c>
      <c r="B130" s="35" t="s">
        <v>438</v>
      </c>
      <c r="C130" s="4" t="s">
        <v>29</v>
      </c>
      <c r="D130" s="5">
        <v>0</v>
      </c>
      <c r="E130" s="5">
        <f t="shared" si="38"/>
        <v>0</v>
      </c>
      <c r="F130" s="5">
        <f t="shared" si="38"/>
        <v>40</v>
      </c>
    </row>
    <row r="131" spans="1:6" ht="22.5" customHeight="1">
      <c r="A131" s="3" t="s">
        <v>274</v>
      </c>
      <c r="B131" s="36" t="s">
        <v>439</v>
      </c>
      <c r="C131" s="4" t="s">
        <v>29</v>
      </c>
      <c r="D131" s="5">
        <v>0</v>
      </c>
      <c r="E131" s="5">
        <f t="shared" si="38"/>
        <v>0</v>
      </c>
      <c r="F131" s="5">
        <f t="shared" si="38"/>
        <v>40</v>
      </c>
    </row>
    <row r="132" spans="1:6" ht="35.25" customHeight="1">
      <c r="A132" s="3" t="s">
        <v>421</v>
      </c>
      <c r="B132" s="36" t="s">
        <v>439</v>
      </c>
      <c r="C132" s="4" t="s">
        <v>64</v>
      </c>
      <c r="D132" s="5">
        <v>0</v>
      </c>
      <c r="E132" s="5">
        <v>0</v>
      </c>
      <c r="F132" s="5">
        <v>40</v>
      </c>
    </row>
    <row r="133" spans="1:6" ht="25.5" customHeight="1">
      <c r="A133" s="1" t="s">
        <v>135</v>
      </c>
      <c r="B133" s="34" t="s">
        <v>134</v>
      </c>
      <c r="C133" s="4" t="s">
        <v>29</v>
      </c>
      <c r="D133" s="5">
        <f>D134+D142</f>
        <v>143639.20000000001</v>
      </c>
      <c r="E133" s="5">
        <f t="shared" ref="E133:F133" si="39">E134+E142</f>
        <v>143649.20000000001</v>
      </c>
      <c r="F133" s="5">
        <f t="shared" si="39"/>
        <v>143722</v>
      </c>
    </row>
    <row r="134" spans="1:6" ht="43.5" customHeight="1">
      <c r="A134" s="22" t="s">
        <v>443</v>
      </c>
      <c r="B134" s="35" t="s">
        <v>136</v>
      </c>
      <c r="C134" s="4" t="s">
        <v>29</v>
      </c>
      <c r="D134" s="5">
        <f>D135+D137+D139</f>
        <v>923.7</v>
      </c>
      <c r="E134" s="5">
        <f t="shared" ref="E134:F134" si="40">E135+E137+E139</f>
        <v>933.7</v>
      </c>
      <c r="F134" s="5">
        <f t="shared" si="40"/>
        <v>1006.5</v>
      </c>
    </row>
    <row r="135" spans="1:6" ht="26.25" customHeight="1">
      <c r="A135" s="2" t="s">
        <v>137</v>
      </c>
      <c r="B135" s="36" t="s">
        <v>138</v>
      </c>
      <c r="C135" s="4" t="s">
        <v>29</v>
      </c>
      <c r="D135" s="5">
        <f>D136</f>
        <v>210</v>
      </c>
      <c r="E135" s="5">
        <f t="shared" ref="E135:F135" si="41">E136</f>
        <v>220</v>
      </c>
      <c r="F135" s="5">
        <f t="shared" si="41"/>
        <v>230</v>
      </c>
    </row>
    <row r="136" spans="1:6" ht="44.25" customHeight="1">
      <c r="A136" s="3" t="s">
        <v>421</v>
      </c>
      <c r="B136" s="36" t="s">
        <v>138</v>
      </c>
      <c r="C136" s="4" t="s">
        <v>64</v>
      </c>
      <c r="D136" s="5">
        <v>210</v>
      </c>
      <c r="E136" s="5">
        <v>220</v>
      </c>
      <c r="F136" s="5">
        <v>230</v>
      </c>
    </row>
    <row r="137" spans="1:6" ht="27.75" customHeight="1">
      <c r="A137" s="2" t="s">
        <v>139</v>
      </c>
      <c r="B137" s="36" t="s">
        <v>444</v>
      </c>
      <c r="C137" s="4" t="s">
        <v>29</v>
      </c>
      <c r="D137" s="5">
        <f>D138</f>
        <v>387.2</v>
      </c>
      <c r="E137" s="5">
        <f t="shared" ref="E137:F137" si="42">E138</f>
        <v>387.2</v>
      </c>
      <c r="F137" s="5">
        <f t="shared" si="42"/>
        <v>450</v>
      </c>
    </row>
    <row r="138" spans="1:6" ht="39.75" customHeight="1">
      <c r="A138" s="3" t="s">
        <v>421</v>
      </c>
      <c r="B138" s="36" t="s">
        <v>444</v>
      </c>
      <c r="C138" s="4" t="s">
        <v>64</v>
      </c>
      <c r="D138" s="5">
        <v>387.2</v>
      </c>
      <c r="E138" s="5">
        <v>387.2</v>
      </c>
      <c r="F138" s="5">
        <v>450</v>
      </c>
    </row>
    <row r="139" spans="1:6" ht="39.75" customHeight="1">
      <c r="A139" s="2" t="s">
        <v>447</v>
      </c>
      <c r="B139" s="36" t="s">
        <v>446</v>
      </c>
      <c r="C139" s="4" t="s">
        <v>29</v>
      </c>
      <c r="D139" s="5">
        <f>D140+D141</f>
        <v>326.5</v>
      </c>
      <c r="E139" s="5">
        <f t="shared" ref="E139:F139" si="43">E140+E141</f>
        <v>326.5</v>
      </c>
      <c r="F139" s="5">
        <f t="shared" si="43"/>
        <v>326.5</v>
      </c>
    </row>
    <row r="140" spans="1:6" ht="30" customHeight="1">
      <c r="A140" s="3" t="s">
        <v>92</v>
      </c>
      <c r="B140" s="36" t="s">
        <v>446</v>
      </c>
      <c r="C140" s="4" t="s">
        <v>65</v>
      </c>
      <c r="D140" s="5">
        <v>108</v>
      </c>
      <c r="E140" s="5">
        <v>108</v>
      </c>
      <c r="F140" s="5">
        <v>108</v>
      </c>
    </row>
    <row r="141" spans="1:6" ht="39.75" customHeight="1">
      <c r="A141" s="3" t="s">
        <v>421</v>
      </c>
      <c r="B141" s="36" t="s">
        <v>446</v>
      </c>
      <c r="C141" s="4" t="s">
        <v>64</v>
      </c>
      <c r="D141" s="5">
        <v>218.5</v>
      </c>
      <c r="E141" s="5">
        <v>218.5</v>
      </c>
      <c r="F141" s="5">
        <v>218.5</v>
      </c>
    </row>
    <row r="142" spans="1:6" ht="38.25" customHeight="1">
      <c r="A142" s="31" t="s">
        <v>668</v>
      </c>
      <c r="B142" s="35" t="s">
        <v>305</v>
      </c>
      <c r="C142" s="4" t="s">
        <v>29</v>
      </c>
      <c r="D142" s="5">
        <f>D143+D145+D147+D149+D151</f>
        <v>142715.5</v>
      </c>
      <c r="E142" s="5">
        <f t="shared" ref="E142:F142" si="44">E143+E145+E147+E149+E151</f>
        <v>142715.5</v>
      </c>
      <c r="F142" s="5">
        <f t="shared" si="44"/>
        <v>142715.5</v>
      </c>
    </row>
    <row r="143" spans="1:6" ht="36" customHeight="1">
      <c r="A143" s="2" t="s">
        <v>90</v>
      </c>
      <c r="B143" s="36" t="s">
        <v>440</v>
      </c>
      <c r="C143" s="4" t="s">
        <v>29</v>
      </c>
      <c r="D143" s="5">
        <f>D144</f>
        <v>14099.9</v>
      </c>
      <c r="E143" s="5">
        <f t="shared" ref="E143:F143" si="45">E144</f>
        <v>12835.2</v>
      </c>
      <c r="F143" s="5">
        <f t="shared" si="45"/>
        <v>11355.5</v>
      </c>
    </row>
    <row r="144" spans="1:6" ht="36" customHeight="1">
      <c r="A144" s="3" t="s">
        <v>421</v>
      </c>
      <c r="B144" s="36" t="s">
        <v>440</v>
      </c>
      <c r="C144" s="4" t="s">
        <v>64</v>
      </c>
      <c r="D144" s="5">
        <v>14099.9</v>
      </c>
      <c r="E144" s="5">
        <v>12835.2</v>
      </c>
      <c r="F144" s="5">
        <v>11355.5</v>
      </c>
    </row>
    <row r="145" spans="1:9" ht="36.75" customHeight="1">
      <c r="A145" s="2" t="s">
        <v>91</v>
      </c>
      <c r="B145" s="36" t="s">
        <v>442</v>
      </c>
      <c r="C145" s="4" t="s">
        <v>29</v>
      </c>
      <c r="D145" s="5">
        <f>D146</f>
        <v>45779.4</v>
      </c>
      <c r="E145" s="5">
        <f t="shared" ref="E145:F145" si="46">E146</f>
        <v>43552.9</v>
      </c>
      <c r="F145" s="5">
        <f t="shared" si="46"/>
        <v>16282</v>
      </c>
    </row>
    <row r="146" spans="1:9" ht="36.75" customHeight="1">
      <c r="A146" s="3" t="s">
        <v>66</v>
      </c>
      <c r="B146" s="36" t="s">
        <v>442</v>
      </c>
      <c r="C146" s="4" t="s">
        <v>64</v>
      </c>
      <c r="D146" s="5">
        <v>45779.4</v>
      </c>
      <c r="E146" s="5">
        <v>43552.9</v>
      </c>
      <c r="F146" s="5">
        <v>16282</v>
      </c>
    </row>
    <row r="147" spans="1:9" ht="42.75" customHeight="1">
      <c r="A147" s="2" t="s">
        <v>85</v>
      </c>
      <c r="B147" s="36" t="s">
        <v>433</v>
      </c>
      <c r="C147" s="4" t="s">
        <v>29</v>
      </c>
      <c r="D147" s="5">
        <f>D148</f>
        <v>51757.599999999999</v>
      </c>
      <c r="E147" s="5">
        <f t="shared" ref="E147:F147" si="47">E148</f>
        <v>51757.599999999999</v>
      </c>
      <c r="F147" s="5">
        <f t="shared" si="47"/>
        <v>51757.599999999999</v>
      </c>
    </row>
    <row r="148" spans="1:9" ht="32.25" customHeight="1">
      <c r="A148" s="3" t="s">
        <v>421</v>
      </c>
      <c r="B148" s="36" t="s">
        <v>433</v>
      </c>
      <c r="C148" s="4" t="s">
        <v>64</v>
      </c>
      <c r="D148" s="5">
        <v>51757.599999999999</v>
      </c>
      <c r="E148" s="5">
        <v>51757.599999999999</v>
      </c>
      <c r="F148" s="5">
        <v>51757.599999999999</v>
      </c>
    </row>
    <row r="149" spans="1:9" ht="56.25" customHeight="1">
      <c r="A149" s="2" t="s">
        <v>669</v>
      </c>
      <c r="B149" s="36" t="s">
        <v>441</v>
      </c>
      <c r="C149" s="4" t="s">
        <v>29</v>
      </c>
      <c r="D149" s="5">
        <f>D150</f>
        <v>5394</v>
      </c>
      <c r="E149" s="5">
        <f t="shared" ref="E149:F149" si="48">E150</f>
        <v>5394</v>
      </c>
      <c r="F149" s="5">
        <f t="shared" si="48"/>
        <v>5394</v>
      </c>
    </row>
    <row r="150" spans="1:9" ht="37.5" customHeight="1">
      <c r="A150" s="3" t="s">
        <v>421</v>
      </c>
      <c r="B150" s="36" t="s">
        <v>441</v>
      </c>
      <c r="C150" s="4" t="s">
        <v>64</v>
      </c>
      <c r="D150" s="5">
        <v>5394</v>
      </c>
      <c r="E150" s="5">
        <v>5394</v>
      </c>
      <c r="F150" s="5">
        <v>5394</v>
      </c>
    </row>
    <row r="151" spans="1:9" ht="32.25" customHeight="1">
      <c r="A151" s="2" t="s">
        <v>227</v>
      </c>
      <c r="B151" s="36" t="s">
        <v>432</v>
      </c>
      <c r="C151" s="4" t="s">
        <v>29</v>
      </c>
      <c r="D151" s="5">
        <f>D152</f>
        <v>25684.6</v>
      </c>
      <c r="E151" s="5">
        <f t="shared" ref="E151:F151" si="49">E152</f>
        <v>29175.8</v>
      </c>
      <c r="F151" s="5">
        <f t="shared" si="49"/>
        <v>57926.400000000001</v>
      </c>
    </row>
    <row r="152" spans="1:9" ht="32.25" customHeight="1">
      <c r="A152" s="3" t="s">
        <v>421</v>
      </c>
      <c r="B152" s="36" t="s">
        <v>432</v>
      </c>
      <c r="C152" s="4" t="s">
        <v>64</v>
      </c>
      <c r="D152" s="5">
        <v>25684.6</v>
      </c>
      <c r="E152" s="5">
        <v>29175.8</v>
      </c>
      <c r="F152" s="5">
        <v>57926.400000000001</v>
      </c>
    </row>
    <row r="153" spans="1:9" s="12" customFormat="1" ht="51" customHeight="1">
      <c r="A153" s="1" t="s">
        <v>553</v>
      </c>
      <c r="B153" s="34" t="s">
        <v>140</v>
      </c>
      <c r="C153" s="9" t="s">
        <v>29</v>
      </c>
      <c r="D153" s="10">
        <f>D154+D185</f>
        <v>53759.3</v>
      </c>
      <c r="E153" s="10">
        <f>E154+E185</f>
        <v>55224.600000000006</v>
      </c>
      <c r="F153" s="10">
        <f>F154+F185</f>
        <v>55354.3</v>
      </c>
      <c r="G153" s="11"/>
      <c r="H153" s="11"/>
      <c r="I153" s="11"/>
    </row>
    <row r="154" spans="1:9" s="12" customFormat="1" ht="26.25" customHeight="1">
      <c r="A154" s="1" t="s">
        <v>93</v>
      </c>
      <c r="B154" s="34" t="s">
        <v>141</v>
      </c>
      <c r="C154" s="9" t="s">
        <v>29</v>
      </c>
      <c r="D154" s="10">
        <f>D155+D175</f>
        <v>53579.3</v>
      </c>
      <c r="E154" s="10">
        <f>E155+E175</f>
        <v>55034.600000000006</v>
      </c>
      <c r="F154" s="10">
        <f>F155+F175</f>
        <v>55164.3</v>
      </c>
      <c r="G154" s="11"/>
      <c r="H154" s="11"/>
      <c r="I154" s="11"/>
    </row>
    <row r="155" spans="1:9" ht="49.5" customHeight="1">
      <c r="A155" s="22" t="s">
        <v>554</v>
      </c>
      <c r="B155" s="35" t="s">
        <v>142</v>
      </c>
      <c r="C155" s="4" t="s">
        <v>29</v>
      </c>
      <c r="D155" s="5">
        <f>D156+D158+D160+D163+D165+D169+D171+D173+D167</f>
        <v>52889.3</v>
      </c>
      <c r="E155" s="5">
        <f t="shared" ref="E155:F155" si="50">E156+E158+E160+E163+E165+E169+E171+E173+E167</f>
        <v>54299.600000000006</v>
      </c>
      <c r="F155" s="5">
        <f t="shared" si="50"/>
        <v>54184.3</v>
      </c>
    </row>
    <row r="156" spans="1:9" ht="43.5" customHeight="1">
      <c r="A156" s="2" t="s">
        <v>94</v>
      </c>
      <c r="B156" s="36" t="s">
        <v>143</v>
      </c>
      <c r="C156" s="4" t="s">
        <v>29</v>
      </c>
      <c r="D156" s="5">
        <f>D157</f>
        <v>46702.5</v>
      </c>
      <c r="E156" s="5">
        <f t="shared" ref="E156:F156" si="51">E157</f>
        <v>46011.3</v>
      </c>
      <c r="F156" s="5">
        <f t="shared" si="51"/>
        <v>40317.300000000003</v>
      </c>
    </row>
    <row r="157" spans="1:9" ht="38.25" customHeight="1">
      <c r="A157" s="3" t="s">
        <v>421</v>
      </c>
      <c r="B157" s="36" t="s">
        <v>143</v>
      </c>
      <c r="C157" s="4" t="s">
        <v>64</v>
      </c>
      <c r="D157" s="5">
        <v>46702.5</v>
      </c>
      <c r="E157" s="5">
        <v>46011.3</v>
      </c>
      <c r="F157" s="5">
        <v>40317.300000000003</v>
      </c>
    </row>
    <row r="158" spans="1:9" ht="43.5" customHeight="1">
      <c r="A158" s="2" t="s">
        <v>227</v>
      </c>
      <c r="B158" s="36" t="s">
        <v>393</v>
      </c>
      <c r="C158" s="4" t="s">
        <v>29</v>
      </c>
      <c r="D158" s="5">
        <f>D159</f>
        <v>5086.8</v>
      </c>
      <c r="E158" s="5">
        <f t="shared" ref="E158:F158" si="52">E159</f>
        <v>5778</v>
      </c>
      <c r="F158" s="5">
        <f t="shared" si="52"/>
        <v>11472</v>
      </c>
    </row>
    <row r="159" spans="1:9" ht="43.5" customHeight="1">
      <c r="A159" s="3" t="s">
        <v>421</v>
      </c>
      <c r="B159" s="36" t="s">
        <v>393</v>
      </c>
      <c r="C159" s="4" t="s">
        <v>64</v>
      </c>
      <c r="D159" s="5">
        <v>5086.8</v>
      </c>
      <c r="E159" s="5">
        <v>5778</v>
      </c>
      <c r="F159" s="5">
        <v>11472</v>
      </c>
    </row>
    <row r="160" spans="1:9" ht="42.75" customHeight="1">
      <c r="A160" s="2" t="s">
        <v>555</v>
      </c>
      <c r="B160" s="36" t="s">
        <v>144</v>
      </c>
      <c r="C160" s="4" t="s">
        <v>29</v>
      </c>
      <c r="D160" s="5">
        <f>D162+D161</f>
        <v>600</v>
      </c>
      <c r="E160" s="5">
        <f t="shared" ref="E160:F160" si="53">E162+E161</f>
        <v>540.29999999999995</v>
      </c>
      <c r="F160" s="5">
        <f t="shared" si="53"/>
        <v>575</v>
      </c>
    </row>
    <row r="161" spans="1:6" ht="42.75" customHeight="1">
      <c r="A161" s="3" t="s">
        <v>419</v>
      </c>
      <c r="B161" s="36" t="s">
        <v>144</v>
      </c>
      <c r="C161" s="4" t="s">
        <v>57</v>
      </c>
      <c r="D161" s="5">
        <v>60</v>
      </c>
      <c r="E161" s="5">
        <v>60</v>
      </c>
      <c r="F161" s="5">
        <v>60</v>
      </c>
    </row>
    <row r="162" spans="1:6" ht="42.75" customHeight="1">
      <c r="A162" s="3" t="s">
        <v>420</v>
      </c>
      <c r="B162" s="36" t="s">
        <v>144</v>
      </c>
      <c r="C162" s="4" t="s">
        <v>58</v>
      </c>
      <c r="D162" s="5">
        <v>540</v>
      </c>
      <c r="E162" s="5">
        <v>480.3</v>
      </c>
      <c r="F162" s="5">
        <v>515</v>
      </c>
    </row>
    <row r="163" spans="1:6" ht="42.75" customHeight="1">
      <c r="A163" s="2" t="s">
        <v>557</v>
      </c>
      <c r="B163" s="36" t="s">
        <v>556</v>
      </c>
      <c r="C163" s="4" t="s">
        <v>29</v>
      </c>
      <c r="D163" s="5">
        <f>D164</f>
        <v>0</v>
      </c>
      <c r="E163" s="5">
        <f t="shared" ref="E163:F163" si="54">E164</f>
        <v>200</v>
      </c>
      <c r="F163" s="5">
        <f t="shared" si="54"/>
        <v>200</v>
      </c>
    </row>
    <row r="164" spans="1:6" ht="42.75" customHeight="1">
      <c r="A164" s="3" t="s">
        <v>420</v>
      </c>
      <c r="B164" s="36" t="s">
        <v>556</v>
      </c>
      <c r="C164" s="4" t="s">
        <v>58</v>
      </c>
      <c r="D164" s="5">
        <v>0</v>
      </c>
      <c r="E164" s="5">
        <v>200</v>
      </c>
      <c r="F164" s="5">
        <v>200</v>
      </c>
    </row>
    <row r="165" spans="1:6" ht="42.75" customHeight="1">
      <c r="A165" s="2" t="s">
        <v>559</v>
      </c>
      <c r="B165" s="36" t="s">
        <v>558</v>
      </c>
      <c r="C165" s="4" t="s">
        <v>29</v>
      </c>
      <c r="D165" s="5">
        <f>D166</f>
        <v>0</v>
      </c>
      <c r="E165" s="5">
        <f t="shared" ref="E165:F165" si="55">E166</f>
        <v>1000</v>
      </c>
      <c r="F165" s="5">
        <f t="shared" si="55"/>
        <v>0</v>
      </c>
    </row>
    <row r="166" spans="1:6" ht="42.75" customHeight="1">
      <c r="A166" s="3" t="s">
        <v>420</v>
      </c>
      <c r="B166" s="36" t="s">
        <v>558</v>
      </c>
      <c r="C166" s="4" t="s">
        <v>58</v>
      </c>
      <c r="D166" s="5">
        <v>0</v>
      </c>
      <c r="E166" s="5">
        <v>1000</v>
      </c>
      <c r="F166" s="5">
        <v>0</v>
      </c>
    </row>
    <row r="167" spans="1:6" ht="30" customHeight="1">
      <c r="A167" s="2" t="s">
        <v>561</v>
      </c>
      <c r="B167" s="46" t="s">
        <v>560</v>
      </c>
      <c r="C167" s="4" t="s">
        <v>29</v>
      </c>
      <c r="D167" s="5">
        <f>D168</f>
        <v>250</v>
      </c>
      <c r="E167" s="5">
        <f t="shared" ref="E167:F167" si="56">E168</f>
        <v>270</v>
      </c>
      <c r="F167" s="5">
        <f t="shared" si="56"/>
        <v>250</v>
      </c>
    </row>
    <row r="168" spans="1:6" ht="42.75" customHeight="1">
      <c r="A168" s="3" t="s">
        <v>421</v>
      </c>
      <c r="B168" s="46" t="s">
        <v>560</v>
      </c>
      <c r="C168" s="4" t="s">
        <v>64</v>
      </c>
      <c r="D168" s="5">
        <v>250</v>
      </c>
      <c r="E168" s="5">
        <v>270</v>
      </c>
      <c r="F168" s="5">
        <v>250</v>
      </c>
    </row>
    <row r="169" spans="1:6" ht="21.75" customHeight="1">
      <c r="A169" s="2" t="s">
        <v>732</v>
      </c>
      <c r="B169" s="46" t="s">
        <v>567</v>
      </c>
      <c r="C169" s="4" t="s">
        <v>29</v>
      </c>
      <c r="D169" s="5">
        <f>D170</f>
        <v>0</v>
      </c>
      <c r="E169" s="5">
        <f t="shared" ref="E169:F169" si="57">E170</f>
        <v>500</v>
      </c>
      <c r="F169" s="5">
        <f t="shared" si="57"/>
        <v>1370</v>
      </c>
    </row>
    <row r="170" spans="1:6" ht="42.75" customHeight="1">
      <c r="A170" s="3" t="s">
        <v>421</v>
      </c>
      <c r="B170" s="46" t="s">
        <v>567</v>
      </c>
      <c r="C170" s="4" t="s">
        <v>58</v>
      </c>
      <c r="D170" s="5">
        <v>0</v>
      </c>
      <c r="E170" s="5">
        <v>500</v>
      </c>
      <c r="F170" s="5">
        <v>1370</v>
      </c>
    </row>
    <row r="171" spans="1:6" ht="42.75" customHeight="1">
      <c r="A171" s="2" t="s">
        <v>734</v>
      </c>
      <c r="B171" s="46" t="s">
        <v>733</v>
      </c>
      <c r="C171" s="4" t="s">
        <v>29</v>
      </c>
      <c r="D171" s="5">
        <v>150</v>
      </c>
      <c r="E171" s="5">
        <v>0</v>
      </c>
      <c r="F171" s="5">
        <v>0</v>
      </c>
    </row>
    <row r="172" spans="1:6" ht="42.75" customHeight="1">
      <c r="A172" s="3" t="s">
        <v>421</v>
      </c>
      <c r="B172" s="46" t="s">
        <v>733</v>
      </c>
      <c r="C172" s="4" t="s">
        <v>64</v>
      </c>
      <c r="D172" s="5">
        <v>150</v>
      </c>
      <c r="E172" s="5">
        <v>0</v>
      </c>
      <c r="F172" s="5">
        <v>0</v>
      </c>
    </row>
    <row r="173" spans="1:6" ht="42.75" customHeight="1">
      <c r="A173" s="2" t="s">
        <v>736</v>
      </c>
      <c r="B173" s="46" t="s">
        <v>735</v>
      </c>
      <c r="C173" s="4" t="s">
        <v>29</v>
      </c>
      <c r="D173" s="5">
        <f>D174</f>
        <v>100</v>
      </c>
      <c r="E173" s="5">
        <f t="shared" ref="E173:F173" si="58">E174</f>
        <v>0</v>
      </c>
      <c r="F173" s="5">
        <f t="shared" si="58"/>
        <v>0</v>
      </c>
    </row>
    <row r="174" spans="1:6" ht="28.5" customHeight="1">
      <c r="A174" s="3" t="s">
        <v>60</v>
      </c>
      <c r="B174" s="46" t="s">
        <v>735</v>
      </c>
      <c r="C174" s="4" t="s">
        <v>59</v>
      </c>
      <c r="D174" s="5">
        <v>100</v>
      </c>
      <c r="E174" s="5">
        <v>0</v>
      </c>
      <c r="F174" s="5">
        <v>0</v>
      </c>
    </row>
    <row r="175" spans="1:6" ht="42.75" customHeight="1">
      <c r="A175" s="22" t="s">
        <v>562</v>
      </c>
      <c r="B175" s="58" t="s">
        <v>145</v>
      </c>
      <c r="C175" s="4" t="s">
        <v>29</v>
      </c>
      <c r="D175" s="5">
        <f>D176+D179+D182</f>
        <v>690</v>
      </c>
      <c r="E175" s="5">
        <f t="shared" ref="E175:F175" si="59">E176+E179+E182</f>
        <v>735</v>
      </c>
      <c r="F175" s="5">
        <f t="shared" si="59"/>
        <v>980</v>
      </c>
    </row>
    <row r="176" spans="1:6" ht="42.75" customHeight="1">
      <c r="A176" s="2" t="s">
        <v>563</v>
      </c>
      <c r="B176" s="46" t="s">
        <v>146</v>
      </c>
      <c r="C176" s="4" t="s">
        <v>29</v>
      </c>
      <c r="D176" s="5">
        <f>D177+D178</f>
        <v>380</v>
      </c>
      <c r="E176" s="5">
        <f t="shared" ref="E176:F176" si="60">E177+E178</f>
        <v>425</v>
      </c>
      <c r="F176" s="5">
        <f t="shared" si="60"/>
        <v>650</v>
      </c>
    </row>
    <row r="177" spans="1:9" ht="42.75" customHeight="1">
      <c r="A177" s="3" t="s">
        <v>419</v>
      </c>
      <c r="B177" s="46" t="s">
        <v>146</v>
      </c>
      <c r="C177" s="4" t="s">
        <v>57</v>
      </c>
      <c r="D177" s="5">
        <v>120</v>
      </c>
      <c r="E177" s="5">
        <v>100</v>
      </c>
      <c r="F177" s="5">
        <v>200</v>
      </c>
    </row>
    <row r="178" spans="1:9" ht="42.75" customHeight="1">
      <c r="A178" s="3" t="s">
        <v>420</v>
      </c>
      <c r="B178" s="46" t="s">
        <v>146</v>
      </c>
      <c r="C178" s="4" t="s">
        <v>58</v>
      </c>
      <c r="D178" s="5">
        <v>260</v>
      </c>
      <c r="E178" s="5">
        <v>325</v>
      </c>
      <c r="F178" s="5">
        <v>450</v>
      </c>
    </row>
    <row r="179" spans="1:9" ht="44.25" customHeight="1">
      <c r="A179" s="2" t="s">
        <v>565</v>
      </c>
      <c r="B179" s="46" t="s">
        <v>564</v>
      </c>
      <c r="C179" s="4" t="s">
        <v>29</v>
      </c>
      <c r="D179" s="5">
        <f>D180+D181</f>
        <v>180</v>
      </c>
      <c r="E179" s="5">
        <f>E180+E181</f>
        <v>180</v>
      </c>
      <c r="F179" s="5">
        <f>F180+F181</f>
        <v>190</v>
      </c>
    </row>
    <row r="180" spans="1:9" ht="35.25" customHeight="1">
      <c r="A180" s="3" t="s">
        <v>419</v>
      </c>
      <c r="B180" s="46" t="s">
        <v>564</v>
      </c>
      <c r="C180" s="4" t="s">
        <v>57</v>
      </c>
      <c r="D180" s="5">
        <v>40</v>
      </c>
      <c r="E180" s="5">
        <v>40</v>
      </c>
      <c r="F180" s="5">
        <v>40</v>
      </c>
    </row>
    <row r="181" spans="1:9" ht="36.75" customHeight="1">
      <c r="A181" s="3" t="s">
        <v>420</v>
      </c>
      <c r="B181" s="46" t="s">
        <v>564</v>
      </c>
      <c r="C181" s="4" t="s">
        <v>58</v>
      </c>
      <c r="D181" s="5">
        <v>140</v>
      </c>
      <c r="E181" s="5">
        <v>140</v>
      </c>
      <c r="F181" s="5">
        <v>150</v>
      </c>
    </row>
    <row r="182" spans="1:9" ht="36.75" customHeight="1">
      <c r="A182" s="2" t="s">
        <v>739</v>
      </c>
      <c r="B182" s="46" t="s">
        <v>566</v>
      </c>
      <c r="C182" s="4" t="s">
        <v>29</v>
      </c>
      <c r="D182" s="5">
        <f>D183+D184</f>
        <v>130</v>
      </c>
      <c r="E182" s="5">
        <f t="shared" ref="E182:F182" si="61">E183+E184</f>
        <v>130</v>
      </c>
      <c r="F182" s="5">
        <f t="shared" si="61"/>
        <v>140</v>
      </c>
    </row>
    <row r="183" spans="1:9" ht="47.25" customHeight="1">
      <c r="A183" s="3" t="s">
        <v>419</v>
      </c>
      <c r="B183" s="46" t="s">
        <v>566</v>
      </c>
      <c r="C183" s="4" t="s">
        <v>57</v>
      </c>
      <c r="D183" s="5">
        <v>70</v>
      </c>
      <c r="E183" s="5">
        <v>70</v>
      </c>
      <c r="F183" s="5">
        <v>70</v>
      </c>
    </row>
    <row r="184" spans="1:9" ht="36.75" customHeight="1">
      <c r="A184" s="3" t="s">
        <v>420</v>
      </c>
      <c r="B184" s="46" t="s">
        <v>566</v>
      </c>
      <c r="C184" s="4" t="s">
        <v>58</v>
      </c>
      <c r="D184" s="5">
        <v>60</v>
      </c>
      <c r="E184" s="5">
        <v>60</v>
      </c>
      <c r="F184" s="5">
        <v>70</v>
      </c>
    </row>
    <row r="185" spans="1:9" ht="25.5" customHeight="1">
      <c r="A185" s="1" t="s">
        <v>95</v>
      </c>
      <c r="B185" s="60" t="s">
        <v>147</v>
      </c>
      <c r="C185" s="9" t="s">
        <v>29</v>
      </c>
      <c r="D185" s="10">
        <f>D186</f>
        <v>180</v>
      </c>
      <c r="E185" s="10">
        <f t="shared" ref="E185:F185" si="62">E186</f>
        <v>190</v>
      </c>
      <c r="F185" s="10">
        <f t="shared" si="62"/>
        <v>190</v>
      </c>
    </row>
    <row r="186" spans="1:9" ht="17.25" customHeight="1">
      <c r="A186" s="31" t="s">
        <v>306</v>
      </c>
      <c r="B186" s="58" t="s">
        <v>148</v>
      </c>
      <c r="C186" s="4" t="s">
        <v>29</v>
      </c>
      <c r="D186" s="5">
        <f>D187</f>
        <v>180</v>
      </c>
      <c r="E186" s="5">
        <f t="shared" ref="E186:F186" si="63">E187</f>
        <v>190</v>
      </c>
      <c r="F186" s="5">
        <f t="shared" si="63"/>
        <v>190</v>
      </c>
    </row>
    <row r="187" spans="1:9" ht="25.5" customHeight="1">
      <c r="A187" s="2" t="s">
        <v>88</v>
      </c>
      <c r="B187" s="46" t="s">
        <v>149</v>
      </c>
      <c r="C187" s="4" t="s">
        <v>29</v>
      </c>
      <c r="D187" s="5">
        <f>D189+D190+D188</f>
        <v>180</v>
      </c>
      <c r="E187" s="5">
        <f t="shared" ref="E187:F187" si="64">E189+E190+E188</f>
        <v>190</v>
      </c>
      <c r="F187" s="5">
        <f t="shared" si="64"/>
        <v>190</v>
      </c>
    </row>
    <row r="188" spans="1:9" ht="32.25" customHeight="1">
      <c r="A188" s="3" t="s">
        <v>419</v>
      </c>
      <c r="B188" s="46" t="s">
        <v>149</v>
      </c>
      <c r="C188" s="4" t="s">
        <v>57</v>
      </c>
      <c r="D188" s="5">
        <v>5</v>
      </c>
      <c r="E188" s="5">
        <v>5</v>
      </c>
      <c r="F188" s="5">
        <v>5</v>
      </c>
    </row>
    <row r="189" spans="1:9" ht="36" customHeight="1">
      <c r="A189" s="3" t="s">
        <v>420</v>
      </c>
      <c r="B189" s="36" t="s">
        <v>149</v>
      </c>
      <c r="C189" s="4" t="s">
        <v>58</v>
      </c>
      <c r="D189" s="5">
        <v>119</v>
      </c>
      <c r="E189" s="5">
        <v>129</v>
      </c>
      <c r="F189" s="5">
        <v>129</v>
      </c>
    </row>
    <row r="190" spans="1:9" ht="36" customHeight="1">
      <c r="A190" s="3" t="s">
        <v>421</v>
      </c>
      <c r="B190" s="36" t="s">
        <v>149</v>
      </c>
      <c r="C190" s="4" t="s">
        <v>64</v>
      </c>
      <c r="D190" s="5">
        <v>56</v>
      </c>
      <c r="E190" s="5">
        <v>56</v>
      </c>
      <c r="F190" s="5">
        <v>56</v>
      </c>
    </row>
    <row r="191" spans="1:9" s="12" customFormat="1" ht="51.75" customHeight="1">
      <c r="A191" s="1" t="s">
        <v>511</v>
      </c>
      <c r="B191" s="34" t="s">
        <v>150</v>
      </c>
      <c r="C191" s="9" t="s">
        <v>29</v>
      </c>
      <c r="D191" s="10">
        <f>D196+D204+D200+D212+D192+D208</f>
        <v>59576.700000000004</v>
      </c>
      <c r="E191" s="10">
        <f t="shared" ref="E191:F191" si="65">E196+E204+E200+E212+E192+E208</f>
        <v>76888.800000000003</v>
      </c>
      <c r="F191" s="10">
        <f t="shared" si="65"/>
        <v>16509.100000000002</v>
      </c>
      <c r="G191" s="11"/>
      <c r="H191" s="11"/>
      <c r="I191" s="11"/>
    </row>
    <row r="192" spans="1:9" ht="30.75" customHeight="1">
      <c r="A192" s="1" t="s">
        <v>512</v>
      </c>
      <c r="B192" s="34" t="s">
        <v>286</v>
      </c>
      <c r="C192" s="4" t="s">
        <v>29</v>
      </c>
      <c r="D192" s="5">
        <f>D193</f>
        <v>1468</v>
      </c>
      <c r="E192" s="5">
        <f t="shared" ref="E192:F193" si="66">E193</f>
        <v>1439.1</v>
      </c>
      <c r="F192" s="5">
        <f t="shared" si="66"/>
        <v>1841.4</v>
      </c>
    </row>
    <row r="193" spans="1:11" ht="51.75" customHeight="1">
      <c r="A193" s="22" t="s">
        <v>513</v>
      </c>
      <c r="B193" s="35" t="s">
        <v>287</v>
      </c>
      <c r="C193" s="4" t="s">
        <v>29</v>
      </c>
      <c r="D193" s="5">
        <f>D194</f>
        <v>1468</v>
      </c>
      <c r="E193" s="5">
        <f t="shared" si="66"/>
        <v>1439.1</v>
      </c>
      <c r="F193" s="5">
        <f t="shared" si="66"/>
        <v>1841.4</v>
      </c>
    </row>
    <row r="194" spans="1:11" ht="30.75" customHeight="1">
      <c r="A194" s="2" t="s">
        <v>285</v>
      </c>
      <c r="B194" s="36" t="s">
        <v>397</v>
      </c>
      <c r="C194" s="4" t="s">
        <v>29</v>
      </c>
      <c r="D194" s="5">
        <f>D195</f>
        <v>1468</v>
      </c>
      <c r="E194" s="5">
        <f t="shared" ref="E194:F194" si="67">E195</f>
        <v>1439.1</v>
      </c>
      <c r="F194" s="5">
        <f t="shared" si="67"/>
        <v>1841.4</v>
      </c>
    </row>
    <row r="195" spans="1:11" ht="30.75" customHeight="1">
      <c r="A195" s="89" t="s">
        <v>92</v>
      </c>
      <c r="B195" s="36" t="s">
        <v>397</v>
      </c>
      <c r="C195" s="4" t="s">
        <v>65</v>
      </c>
      <c r="D195" s="5">
        <v>1468</v>
      </c>
      <c r="E195" s="5">
        <v>1439.1</v>
      </c>
      <c r="F195" s="5">
        <v>1841.4</v>
      </c>
    </row>
    <row r="196" spans="1:11" ht="26.25" customHeight="1">
      <c r="A196" s="1" t="s">
        <v>514</v>
      </c>
      <c r="B196" s="34" t="s">
        <v>151</v>
      </c>
      <c r="C196" s="4" t="s">
        <v>29</v>
      </c>
      <c r="D196" s="5">
        <f>D197</f>
        <v>46</v>
      </c>
      <c r="E196" s="5">
        <f t="shared" ref="E196:F197" si="68">E197</f>
        <v>26.3</v>
      </c>
      <c r="F196" s="5">
        <f t="shared" si="68"/>
        <v>24.8</v>
      </c>
    </row>
    <row r="197" spans="1:11" ht="63" customHeight="1">
      <c r="A197" s="32" t="s">
        <v>515</v>
      </c>
      <c r="B197" s="35" t="s">
        <v>152</v>
      </c>
      <c r="C197" s="4" t="s">
        <v>29</v>
      </c>
      <c r="D197" s="5">
        <f>D198</f>
        <v>46</v>
      </c>
      <c r="E197" s="5">
        <f t="shared" si="68"/>
        <v>26.3</v>
      </c>
      <c r="F197" s="5">
        <f t="shared" si="68"/>
        <v>24.8</v>
      </c>
    </row>
    <row r="198" spans="1:11" s="12" customFormat="1" ht="43.5" customHeight="1">
      <c r="A198" s="15" t="s">
        <v>516</v>
      </c>
      <c r="B198" s="36" t="s">
        <v>307</v>
      </c>
      <c r="C198" s="4" t="s">
        <v>29</v>
      </c>
      <c r="D198" s="5">
        <f>D199</f>
        <v>46</v>
      </c>
      <c r="E198" s="5">
        <f t="shared" ref="E198:F198" si="69">E199</f>
        <v>26.3</v>
      </c>
      <c r="F198" s="5">
        <f t="shared" si="69"/>
        <v>24.8</v>
      </c>
      <c r="G198" s="11"/>
      <c r="H198" s="11"/>
      <c r="I198" s="11"/>
    </row>
    <row r="199" spans="1:11" s="12" customFormat="1" ht="22.5" customHeight="1">
      <c r="A199" s="89" t="s">
        <v>92</v>
      </c>
      <c r="B199" s="36" t="s">
        <v>307</v>
      </c>
      <c r="C199" s="4" t="s">
        <v>65</v>
      </c>
      <c r="D199" s="5">
        <v>46</v>
      </c>
      <c r="E199" s="5">
        <v>26.3</v>
      </c>
      <c r="F199" s="5">
        <v>24.8</v>
      </c>
      <c r="G199" s="11"/>
      <c r="H199" s="11"/>
      <c r="I199" s="11"/>
    </row>
    <row r="200" spans="1:11" s="12" customFormat="1" ht="46.5" customHeight="1">
      <c r="A200" s="1" t="s">
        <v>517</v>
      </c>
      <c r="B200" s="34" t="s">
        <v>238</v>
      </c>
      <c r="C200" s="9" t="s">
        <v>29</v>
      </c>
      <c r="D200" s="10">
        <f>D201</f>
        <v>11.5</v>
      </c>
      <c r="E200" s="10">
        <f t="shared" ref="E200:F200" si="70">E201</f>
        <v>6.8</v>
      </c>
      <c r="F200" s="10">
        <f t="shared" si="70"/>
        <v>4</v>
      </c>
      <c r="G200" s="11"/>
      <c r="H200" s="11"/>
      <c r="I200" s="11"/>
    </row>
    <row r="201" spans="1:11" s="12" customFormat="1" ht="72" customHeight="1">
      <c r="A201" s="31" t="s">
        <v>670</v>
      </c>
      <c r="B201" s="35" t="s">
        <v>239</v>
      </c>
      <c r="C201" s="4" t="s">
        <v>29</v>
      </c>
      <c r="D201" s="5">
        <f>D202</f>
        <v>11.5</v>
      </c>
      <c r="E201" s="5">
        <f t="shared" ref="E201:F201" si="71">E202</f>
        <v>6.8</v>
      </c>
      <c r="F201" s="5">
        <f t="shared" si="71"/>
        <v>4</v>
      </c>
      <c r="G201" s="11"/>
      <c r="H201" s="11"/>
      <c r="I201" s="11"/>
    </row>
    <row r="202" spans="1:11" s="12" customFormat="1" ht="33.75" customHeight="1">
      <c r="A202" s="3" t="s">
        <v>240</v>
      </c>
      <c r="B202" s="36" t="s">
        <v>241</v>
      </c>
      <c r="C202" s="4" t="s">
        <v>29</v>
      </c>
      <c r="D202" s="5">
        <f>D203</f>
        <v>11.5</v>
      </c>
      <c r="E202" s="5">
        <f t="shared" ref="E202:F202" si="72">E203</f>
        <v>6.8</v>
      </c>
      <c r="F202" s="5">
        <f t="shared" si="72"/>
        <v>4</v>
      </c>
      <c r="G202" s="11"/>
      <c r="H202" s="11"/>
      <c r="I202" s="11"/>
    </row>
    <row r="203" spans="1:11" s="12" customFormat="1" ht="22.5" customHeight="1">
      <c r="A203" s="89" t="s">
        <v>92</v>
      </c>
      <c r="B203" s="36" t="s">
        <v>241</v>
      </c>
      <c r="C203" s="4" t="s">
        <v>65</v>
      </c>
      <c r="D203" s="5">
        <v>11.5</v>
      </c>
      <c r="E203" s="5">
        <v>6.8</v>
      </c>
      <c r="F203" s="5">
        <v>4</v>
      </c>
      <c r="G203" s="11"/>
      <c r="H203" s="11"/>
      <c r="I203" s="11"/>
    </row>
    <row r="204" spans="1:11" ht="77.25" customHeight="1">
      <c r="A204" s="40" t="s">
        <v>518</v>
      </c>
      <c r="B204" s="34" t="s">
        <v>153</v>
      </c>
      <c r="C204" s="9" t="s">
        <v>29</v>
      </c>
      <c r="D204" s="10">
        <f>D205</f>
        <v>42939.5</v>
      </c>
      <c r="E204" s="10">
        <f t="shared" ref="E204:F204" si="73">E205</f>
        <v>60994.7</v>
      </c>
      <c r="F204" s="10">
        <f t="shared" si="73"/>
        <v>0</v>
      </c>
      <c r="J204" s="6"/>
      <c r="K204" s="6"/>
    </row>
    <row r="205" spans="1:11" ht="45" customHeight="1">
      <c r="A205" s="31" t="s">
        <v>519</v>
      </c>
      <c r="B205" s="35" t="s">
        <v>154</v>
      </c>
      <c r="C205" s="4" t="s">
        <v>29</v>
      </c>
      <c r="D205" s="5">
        <f>D206</f>
        <v>42939.5</v>
      </c>
      <c r="E205" s="5">
        <f t="shared" ref="E205:F205" si="74">E206</f>
        <v>60994.7</v>
      </c>
      <c r="F205" s="5">
        <f t="shared" si="74"/>
        <v>0</v>
      </c>
      <c r="J205" s="6"/>
      <c r="K205" s="6"/>
    </row>
    <row r="206" spans="1:11" ht="60.75" customHeight="1">
      <c r="A206" s="2" t="s">
        <v>718</v>
      </c>
      <c r="B206" s="46" t="s">
        <v>717</v>
      </c>
      <c r="C206" s="4" t="s">
        <v>29</v>
      </c>
      <c r="D206" s="5">
        <f>D207</f>
        <v>42939.5</v>
      </c>
      <c r="E206" s="5">
        <f t="shared" ref="E206:F206" si="75">E207</f>
        <v>60994.7</v>
      </c>
      <c r="F206" s="5">
        <f t="shared" si="75"/>
        <v>0</v>
      </c>
      <c r="J206" s="6"/>
      <c r="K206" s="6"/>
    </row>
    <row r="207" spans="1:11" ht="35.25" customHeight="1">
      <c r="A207" s="15" t="s">
        <v>479</v>
      </c>
      <c r="B207" s="46" t="s">
        <v>717</v>
      </c>
      <c r="C207" s="4" t="s">
        <v>63</v>
      </c>
      <c r="D207" s="5">
        <v>42939.5</v>
      </c>
      <c r="E207" s="5">
        <v>60994.7</v>
      </c>
      <c r="F207" s="5">
        <v>0</v>
      </c>
      <c r="J207" s="6"/>
      <c r="K207" s="6"/>
    </row>
    <row r="208" spans="1:11" ht="46.5" customHeight="1">
      <c r="A208" s="1" t="s">
        <v>520</v>
      </c>
      <c r="B208" s="34" t="s">
        <v>309</v>
      </c>
      <c r="C208" s="9" t="s">
        <v>29</v>
      </c>
      <c r="D208" s="10">
        <f>D209</f>
        <v>166.9</v>
      </c>
      <c r="E208" s="10">
        <f t="shared" ref="E208:F208" si="76">E209</f>
        <v>166.9</v>
      </c>
      <c r="F208" s="10">
        <f t="shared" si="76"/>
        <v>166.9</v>
      </c>
      <c r="J208" s="6"/>
      <c r="K208" s="6"/>
    </row>
    <row r="209" spans="1:11" ht="57.75" customHeight="1">
      <c r="A209" s="31" t="s">
        <v>521</v>
      </c>
      <c r="B209" s="35" t="s">
        <v>310</v>
      </c>
      <c r="C209" s="4" t="s">
        <v>29</v>
      </c>
      <c r="D209" s="5">
        <f>D210</f>
        <v>166.9</v>
      </c>
      <c r="E209" s="5">
        <f t="shared" ref="E209:F209" si="77">E210</f>
        <v>166.9</v>
      </c>
      <c r="F209" s="5">
        <f t="shared" si="77"/>
        <v>166.9</v>
      </c>
      <c r="J209" s="6"/>
      <c r="K209" s="6"/>
    </row>
    <row r="210" spans="1:11" ht="35.25" customHeight="1">
      <c r="A210" s="3" t="s">
        <v>308</v>
      </c>
      <c r="B210" s="36" t="s">
        <v>311</v>
      </c>
      <c r="C210" s="4" t="s">
        <v>29</v>
      </c>
      <c r="D210" s="5">
        <f>D211</f>
        <v>166.9</v>
      </c>
      <c r="E210" s="5">
        <f t="shared" ref="E210:F210" si="78">E211</f>
        <v>166.9</v>
      </c>
      <c r="F210" s="5">
        <f t="shared" si="78"/>
        <v>166.9</v>
      </c>
      <c r="J210" s="6"/>
      <c r="K210" s="6"/>
    </row>
    <row r="211" spans="1:11" ht="35.25" customHeight="1">
      <c r="A211" s="89" t="s">
        <v>92</v>
      </c>
      <c r="B211" s="36" t="s">
        <v>311</v>
      </c>
      <c r="C211" s="4" t="s">
        <v>65</v>
      </c>
      <c r="D211" s="5">
        <v>166.9</v>
      </c>
      <c r="E211" s="5">
        <v>166.9</v>
      </c>
      <c r="F211" s="5">
        <v>166.9</v>
      </c>
      <c r="J211" s="6"/>
      <c r="K211" s="6"/>
    </row>
    <row r="212" spans="1:11" ht="50.25" customHeight="1">
      <c r="A212" s="8" t="s">
        <v>522</v>
      </c>
      <c r="B212" s="34" t="s">
        <v>268</v>
      </c>
      <c r="C212" s="4" t="s">
        <v>29</v>
      </c>
      <c r="D212" s="5">
        <f>D213</f>
        <v>14944.8</v>
      </c>
      <c r="E212" s="5">
        <f t="shared" ref="E212:F212" si="79">E213</f>
        <v>14255</v>
      </c>
      <c r="F212" s="5">
        <f t="shared" si="79"/>
        <v>14472.000000000002</v>
      </c>
      <c r="J212" s="6"/>
      <c r="K212" s="6"/>
    </row>
    <row r="213" spans="1:11" ht="49.5" customHeight="1">
      <c r="A213" s="31" t="s">
        <v>288</v>
      </c>
      <c r="B213" s="35" t="s">
        <v>283</v>
      </c>
      <c r="C213" s="4" t="s">
        <v>29</v>
      </c>
      <c r="D213" s="5">
        <f>D214+D216+D220+D218</f>
        <v>14944.8</v>
      </c>
      <c r="E213" s="5">
        <f t="shared" ref="E213:F213" si="80">E214+E216+E220+E218</f>
        <v>14255</v>
      </c>
      <c r="F213" s="5">
        <f t="shared" si="80"/>
        <v>14472.000000000002</v>
      </c>
      <c r="J213" s="6"/>
      <c r="K213" s="6"/>
    </row>
    <row r="214" spans="1:11" ht="39.75" customHeight="1">
      <c r="A214" s="3" t="s">
        <v>524</v>
      </c>
      <c r="B214" s="36" t="s">
        <v>523</v>
      </c>
      <c r="C214" s="4" t="s">
        <v>29</v>
      </c>
      <c r="D214" s="5">
        <f>D215</f>
        <v>0</v>
      </c>
      <c r="E214" s="5">
        <f t="shared" ref="E214:F214" si="81">E215</f>
        <v>1023.5</v>
      </c>
      <c r="F214" s="5">
        <f t="shared" si="81"/>
        <v>1074.5999999999999</v>
      </c>
      <c r="J214" s="6"/>
      <c r="K214" s="6"/>
    </row>
    <row r="215" spans="1:11" ht="39.75" customHeight="1">
      <c r="A215" s="89" t="s">
        <v>92</v>
      </c>
      <c r="B215" s="36" t="s">
        <v>523</v>
      </c>
      <c r="C215" s="4" t="s">
        <v>65</v>
      </c>
      <c r="D215" s="5">
        <v>0</v>
      </c>
      <c r="E215" s="5">
        <v>1023.5</v>
      </c>
      <c r="F215" s="5">
        <v>1074.5999999999999</v>
      </c>
      <c r="J215" s="6"/>
      <c r="K215" s="6"/>
    </row>
    <row r="216" spans="1:11" ht="62.25" customHeight="1">
      <c r="A216" s="2" t="s">
        <v>312</v>
      </c>
      <c r="B216" s="36" t="s">
        <v>313</v>
      </c>
      <c r="C216" s="4" t="s">
        <v>29</v>
      </c>
      <c r="D216" s="5">
        <f>D217</f>
        <v>12380</v>
      </c>
      <c r="E216" s="5">
        <f t="shared" ref="E216:F216" si="82">E217</f>
        <v>12380</v>
      </c>
      <c r="F216" s="5">
        <f t="shared" si="82"/>
        <v>12380</v>
      </c>
      <c r="J216" s="6"/>
      <c r="K216" s="6"/>
    </row>
    <row r="217" spans="1:11" ht="33.75" customHeight="1">
      <c r="A217" s="15" t="s">
        <v>479</v>
      </c>
      <c r="B217" s="36" t="s">
        <v>313</v>
      </c>
      <c r="C217" s="4" t="s">
        <v>63</v>
      </c>
      <c r="D217" s="5">
        <v>12380</v>
      </c>
      <c r="E217" s="5">
        <v>12380</v>
      </c>
      <c r="F217" s="5">
        <v>12380</v>
      </c>
      <c r="J217" s="6"/>
      <c r="K217" s="6"/>
    </row>
    <row r="218" spans="1:11" ht="54.75" customHeight="1">
      <c r="A218" s="3" t="s">
        <v>720</v>
      </c>
      <c r="B218" s="46" t="s">
        <v>719</v>
      </c>
      <c r="C218" s="4" t="s">
        <v>29</v>
      </c>
      <c r="D218" s="5">
        <f>D219</f>
        <v>2345.5</v>
      </c>
      <c r="E218" s="5">
        <f t="shared" ref="E218:F218" si="83">E219</f>
        <v>544.79999999999995</v>
      </c>
      <c r="F218" s="5">
        <f t="shared" si="83"/>
        <v>757.2</v>
      </c>
      <c r="J218" s="6"/>
      <c r="K218" s="6"/>
    </row>
    <row r="219" spans="1:11" ht="35.25" customHeight="1">
      <c r="A219" s="15" t="s">
        <v>479</v>
      </c>
      <c r="B219" s="46" t="s">
        <v>719</v>
      </c>
      <c r="C219" s="4" t="s">
        <v>63</v>
      </c>
      <c r="D219" s="5">
        <v>2345.5</v>
      </c>
      <c r="E219" s="5">
        <v>544.79999999999995</v>
      </c>
      <c r="F219" s="5">
        <v>757.2</v>
      </c>
      <c r="J219" s="6"/>
      <c r="K219" s="6"/>
    </row>
    <row r="220" spans="1:11" ht="57.75" customHeight="1">
      <c r="A220" s="3" t="s">
        <v>376</v>
      </c>
      <c r="B220" s="36" t="s">
        <v>300</v>
      </c>
      <c r="C220" s="4" t="s">
        <v>29</v>
      </c>
      <c r="D220" s="5">
        <f>D221</f>
        <v>219.3</v>
      </c>
      <c r="E220" s="5">
        <f t="shared" ref="E220:F220" si="84">E221</f>
        <v>306.7</v>
      </c>
      <c r="F220" s="5">
        <f t="shared" si="84"/>
        <v>260.2</v>
      </c>
      <c r="J220" s="6"/>
      <c r="K220" s="6"/>
    </row>
    <row r="221" spans="1:11" ht="33.75" customHeight="1">
      <c r="A221" s="15" t="s">
        <v>92</v>
      </c>
      <c r="B221" s="36" t="s">
        <v>300</v>
      </c>
      <c r="C221" s="4" t="s">
        <v>65</v>
      </c>
      <c r="D221" s="5">
        <v>219.3</v>
      </c>
      <c r="E221" s="5">
        <v>306.7</v>
      </c>
      <c r="F221" s="5">
        <v>260.2</v>
      </c>
      <c r="J221" s="6"/>
      <c r="K221" s="6"/>
    </row>
    <row r="222" spans="1:11" ht="32.25" customHeight="1">
      <c r="A222" s="1" t="s">
        <v>467</v>
      </c>
      <c r="B222" s="34" t="s">
        <v>155</v>
      </c>
      <c r="C222" s="4" t="s">
        <v>29</v>
      </c>
      <c r="D222" s="10">
        <f>D223</f>
        <v>3840.4</v>
      </c>
      <c r="E222" s="10">
        <f t="shared" ref="E222:F222" si="85">E223</f>
        <v>2091.6</v>
      </c>
      <c r="F222" s="10">
        <f t="shared" si="85"/>
        <v>8141.9</v>
      </c>
      <c r="J222" s="6"/>
      <c r="K222" s="6"/>
    </row>
    <row r="223" spans="1:11" s="12" customFormat="1" ht="36.75" customHeight="1">
      <c r="A223" s="1" t="s">
        <v>468</v>
      </c>
      <c r="B223" s="34" t="s">
        <v>156</v>
      </c>
      <c r="C223" s="4" t="s">
        <v>29</v>
      </c>
      <c r="D223" s="10">
        <f>D224+D240+D257+D264</f>
        <v>3840.4</v>
      </c>
      <c r="E223" s="10">
        <f>E224+E240+E257+E264</f>
        <v>2091.6</v>
      </c>
      <c r="F223" s="10">
        <f>F224+F240+F257+F264</f>
        <v>8141.9</v>
      </c>
      <c r="G223" s="11"/>
      <c r="H223" s="11"/>
      <c r="I223" s="11"/>
    </row>
    <row r="224" spans="1:11" ht="33" customHeight="1">
      <c r="A224" s="22" t="s">
        <v>469</v>
      </c>
      <c r="B224" s="35" t="s">
        <v>157</v>
      </c>
      <c r="C224" s="4" t="s">
        <v>29</v>
      </c>
      <c r="D224" s="5">
        <f>D225+D227+D229+D233+D238+D236+D231</f>
        <v>840.4</v>
      </c>
      <c r="E224" s="5">
        <f t="shared" ref="E224:F224" si="86">E225+E227+E229+E233+E238+E236+E231</f>
        <v>1096.5999999999999</v>
      </c>
      <c r="F224" s="5">
        <f t="shared" si="86"/>
        <v>1046.5999999999999</v>
      </c>
    </row>
    <row r="225" spans="1:6" ht="33" customHeight="1">
      <c r="A225" s="2" t="s">
        <v>470</v>
      </c>
      <c r="B225" s="36" t="s">
        <v>158</v>
      </c>
      <c r="C225" s="4" t="s">
        <v>29</v>
      </c>
      <c r="D225" s="5">
        <f>D226</f>
        <v>100</v>
      </c>
      <c r="E225" s="5">
        <f t="shared" ref="E225:F225" si="87">E226</f>
        <v>100</v>
      </c>
      <c r="F225" s="5">
        <f t="shared" si="87"/>
        <v>50</v>
      </c>
    </row>
    <row r="226" spans="1:6" ht="33" customHeight="1">
      <c r="A226" s="3" t="s">
        <v>420</v>
      </c>
      <c r="B226" s="36" t="s">
        <v>158</v>
      </c>
      <c r="C226" s="4" t="s">
        <v>58</v>
      </c>
      <c r="D226" s="5">
        <v>100</v>
      </c>
      <c r="E226" s="5">
        <v>100</v>
      </c>
      <c r="F226" s="5">
        <v>50</v>
      </c>
    </row>
    <row r="227" spans="1:6" ht="33" customHeight="1">
      <c r="A227" s="2" t="s">
        <v>472</v>
      </c>
      <c r="B227" s="36" t="s">
        <v>471</v>
      </c>
      <c r="C227" s="4" t="s">
        <v>29</v>
      </c>
      <c r="D227" s="5">
        <f>D228</f>
        <v>166</v>
      </c>
      <c r="E227" s="5">
        <f t="shared" ref="E227:F227" si="88">E228</f>
        <v>140</v>
      </c>
      <c r="F227" s="5">
        <f t="shared" si="88"/>
        <v>140</v>
      </c>
    </row>
    <row r="228" spans="1:6" ht="32.25" customHeight="1">
      <c r="A228" s="3" t="s">
        <v>420</v>
      </c>
      <c r="B228" s="36" t="s">
        <v>471</v>
      </c>
      <c r="C228" s="4" t="s">
        <v>58</v>
      </c>
      <c r="D228" s="5">
        <v>166</v>
      </c>
      <c r="E228" s="5">
        <v>140</v>
      </c>
      <c r="F228" s="5">
        <v>140</v>
      </c>
    </row>
    <row r="229" spans="1:6" ht="32.25" customHeight="1">
      <c r="A229" s="2" t="s">
        <v>474</v>
      </c>
      <c r="B229" s="36" t="s">
        <v>473</v>
      </c>
      <c r="C229" s="4" t="s">
        <v>29</v>
      </c>
      <c r="D229" s="5">
        <f>D230</f>
        <v>242.8</v>
      </c>
      <c r="E229" s="5">
        <f t="shared" ref="E229:F229" si="89">E230</f>
        <v>480</v>
      </c>
      <c r="F229" s="5">
        <f t="shared" si="89"/>
        <v>480</v>
      </c>
    </row>
    <row r="230" spans="1:6" ht="32.25" customHeight="1">
      <c r="A230" s="3" t="s">
        <v>420</v>
      </c>
      <c r="B230" s="36" t="s">
        <v>473</v>
      </c>
      <c r="C230" s="4" t="s">
        <v>58</v>
      </c>
      <c r="D230" s="5">
        <v>242.8</v>
      </c>
      <c r="E230" s="5">
        <v>480</v>
      </c>
      <c r="F230" s="5">
        <v>480</v>
      </c>
    </row>
    <row r="231" spans="1:6" ht="32.25" customHeight="1">
      <c r="A231" s="2" t="s">
        <v>696</v>
      </c>
      <c r="B231" s="46" t="s">
        <v>695</v>
      </c>
      <c r="C231" s="4" t="s">
        <v>29</v>
      </c>
      <c r="D231" s="5">
        <f>D232</f>
        <v>124.2</v>
      </c>
      <c r="E231" s="5">
        <f t="shared" ref="E231:F231" si="90">E232</f>
        <v>0</v>
      </c>
      <c r="F231" s="5">
        <f t="shared" si="90"/>
        <v>0</v>
      </c>
    </row>
    <row r="232" spans="1:6" ht="32.25" customHeight="1">
      <c r="A232" s="3" t="s">
        <v>420</v>
      </c>
      <c r="B232" s="46" t="s">
        <v>695</v>
      </c>
      <c r="C232" s="4" t="s">
        <v>58</v>
      </c>
      <c r="D232" s="5">
        <v>124.2</v>
      </c>
      <c r="E232" s="5">
        <v>0</v>
      </c>
      <c r="F232" s="5">
        <v>0</v>
      </c>
    </row>
    <row r="233" spans="1:6" ht="32.25" customHeight="1">
      <c r="A233" s="2" t="s">
        <v>476</v>
      </c>
      <c r="B233" s="36" t="s">
        <v>475</v>
      </c>
      <c r="C233" s="4" t="s">
        <v>29</v>
      </c>
      <c r="D233" s="5">
        <f>D234+D235</f>
        <v>180</v>
      </c>
      <c r="E233" s="5">
        <f t="shared" ref="E233:F233" si="91">E234+E235</f>
        <v>180</v>
      </c>
      <c r="F233" s="5">
        <f t="shared" si="91"/>
        <v>180</v>
      </c>
    </row>
    <row r="234" spans="1:6" ht="32.25" customHeight="1">
      <c r="A234" s="3" t="s">
        <v>420</v>
      </c>
      <c r="B234" s="36" t="s">
        <v>475</v>
      </c>
      <c r="C234" s="4" t="s">
        <v>58</v>
      </c>
      <c r="D234" s="5">
        <v>150</v>
      </c>
      <c r="E234" s="5">
        <v>150</v>
      </c>
      <c r="F234" s="5">
        <v>150</v>
      </c>
    </row>
    <row r="235" spans="1:6" ht="32.25" customHeight="1">
      <c r="A235" s="3" t="s">
        <v>421</v>
      </c>
      <c r="B235" s="36" t="s">
        <v>475</v>
      </c>
      <c r="C235" s="4" t="s">
        <v>64</v>
      </c>
      <c r="D235" s="5">
        <v>30</v>
      </c>
      <c r="E235" s="5">
        <v>30</v>
      </c>
      <c r="F235" s="5">
        <v>30</v>
      </c>
    </row>
    <row r="236" spans="1:6" ht="32.25" customHeight="1">
      <c r="A236" s="2" t="s">
        <v>653</v>
      </c>
      <c r="B236" s="46" t="s">
        <v>652</v>
      </c>
      <c r="C236" s="4" t="s">
        <v>29</v>
      </c>
      <c r="D236" s="5">
        <f>D237</f>
        <v>27.4</v>
      </c>
      <c r="E236" s="5">
        <f t="shared" ref="E236:F236" si="92">E237</f>
        <v>16</v>
      </c>
      <c r="F236" s="5">
        <f t="shared" si="92"/>
        <v>16</v>
      </c>
    </row>
    <row r="237" spans="1:6" ht="32.25" customHeight="1">
      <c r="A237" s="3" t="s">
        <v>420</v>
      </c>
      <c r="B237" s="46" t="s">
        <v>652</v>
      </c>
      <c r="C237" s="4" t="s">
        <v>58</v>
      </c>
      <c r="D237" s="5">
        <v>27.4</v>
      </c>
      <c r="E237" s="5">
        <v>16</v>
      </c>
      <c r="F237" s="5">
        <v>16</v>
      </c>
    </row>
    <row r="238" spans="1:6" ht="32.25" customHeight="1">
      <c r="A238" s="2" t="s">
        <v>478</v>
      </c>
      <c r="B238" s="36" t="s">
        <v>477</v>
      </c>
      <c r="C238" s="4" t="s">
        <v>29</v>
      </c>
      <c r="D238" s="5">
        <f>D239</f>
        <v>0</v>
      </c>
      <c r="E238" s="5">
        <f t="shared" ref="E238:F238" si="93">E239</f>
        <v>180.6</v>
      </c>
      <c r="F238" s="5">
        <f t="shared" si="93"/>
        <v>180.6</v>
      </c>
    </row>
    <row r="239" spans="1:6" ht="32.25" customHeight="1">
      <c r="A239" s="3" t="s">
        <v>420</v>
      </c>
      <c r="B239" s="36" t="s">
        <v>477</v>
      </c>
      <c r="C239" s="4" t="s">
        <v>58</v>
      </c>
      <c r="D239" s="5">
        <v>0</v>
      </c>
      <c r="E239" s="5">
        <v>180.6</v>
      </c>
      <c r="F239" s="5">
        <v>180.6</v>
      </c>
    </row>
    <row r="240" spans="1:6" ht="42.75" customHeight="1">
      <c r="A240" s="22" t="s">
        <v>481</v>
      </c>
      <c r="B240" s="35" t="s">
        <v>480</v>
      </c>
      <c r="C240" s="4" t="s">
        <v>29</v>
      </c>
      <c r="D240" s="5">
        <f>D241+D243+D245+D249+D251+D253+D255+D247</f>
        <v>2150</v>
      </c>
      <c r="E240" s="5">
        <f t="shared" ref="E240:F240" si="94">E241+E243+E245+E249+E251+E253+E255+E247</f>
        <v>580</v>
      </c>
      <c r="F240" s="5">
        <f t="shared" si="94"/>
        <v>6680.3</v>
      </c>
    </row>
    <row r="241" spans="1:6" ht="42.75" customHeight="1">
      <c r="A241" s="2" t="s">
        <v>483</v>
      </c>
      <c r="B241" s="36" t="s">
        <v>482</v>
      </c>
      <c r="C241" s="4" t="s">
        <v>29</v>
      </c>
      <c r="D241" s="5">
        <f>D242</f>
        <v>650</v>
      </c>
      <c r="E241" s="5">
        <f t="shared" ref="E241:F241" si="95">E242</f>
        <v>300</v>
      </c>
      <c r="F241" s="5">
        <f t="shared" si="95"/>
        <v>300</v>
      </c>
    </row>
    <row r="242" spans="1:6" ht="42.75" customHeight="1">
      <c r="A242" s="3" t="s">
        <v>420</v>
      </c>
      <c r="B242" s="36" t="s">
        <v>482</v>
      </c>
      <c r="C242" s="4" t="s">
        <v>58</v>
      </c>
      <c r="D242" s="5">
        <v>650</v>
      </c>
      <c r="E242" s="5">
        <v>300</v>
      </c>
      <c r="F242" s="5">
        <v>300</v>
      </c>
    </row>
    <row r="243" spans="1:6" ht="42.75" customHeight="1">
      <c r="A243" s="2" t="s">
        <v>485</v>
      </c>
      <c r="B243" s="36" t="s">
        <v>484</v>
      </c>
      <c r="C243" s="4" t="s">
        <v>29</v>
      </c>
      <c r="D243" s="5">
        <f>D244</f>
        <v>120</v>
      </c>
      <c r="E243" s="5">
        <f t="shared" ref="E243:F243" si="96">E244</f>
        <v>120</v>
      </c>
      <c r="F243" s="5">
        <f t="shared" si="96"/>
        <v>120</v>
      </c>
    </row>
    <row r="244" spans="1:6" ht="42.75" customHeight="1">
      <c r="A244" s="3" t="s">
        <v>420</v>
      </c>
      <c r="B244" s="36" t="s">
        <v>484</v>
      </c>
      <c r="C244" s="4" t="s">
        <v>58</v>
      </c>
      <c r="D244" s="5">
        <v>120</v>
      </c>
      <c r="E244" s="5">
        <v>120</v>
      </c>
      <c r="F244" s="5">
        <v>120</v>
      </c>
    </row>
    <row r="245" spans="1:6" ht="24" customHeight="1">
      <c r="A245" s="2" t="s">
        <v>487</v>
      </c>
      <c r="B245" s="36" t="s">
        <v>486</v>
      </c>
      <c r="C245" s="4" t="s">
        <v>29</v>
      </c>
      <c r="D245" s="5">
        <f>D246</f>
        <v>100</v>
      </c>
      <c r="E245" s="5">
        <f t="shared" ref="E245:F245" si="97">E246</f>
        <v>50</v>
      </c>
      <c r="F245" s="5">
        <f t="shared" si="97"/>
        <v>50</v>
      </c>
    </row>
    <row r="246" spans="1:6" ht="30.75" customHeight="1">
      <c r="A246" s="3" t="s">
        <v>420</v>
      </c>
      <c r="B246" s="36" t="s">
        <v>486</v>
      </c>
      <c r="C246" s="4" t="s">
        <v>58</v>
      </c>
      <c r="D246" s="5">
        <v>100</v>
      </c>
      <c r="E246" s="5">
        <v>50</v>
      </c>
      <c r="F246" s="5">
        <v>50</v>
      </c>
    </row>
    <row r="247" spans="1:6" ht="30.75" customHeight="1">
      <c r="A247" s="2" t="s">
        <v>698</v>
      </c>
      <c r="B247" s="46" t="s">
        <v>697</v>
      </c>
      <c r="C247" s="4" t="s">
        <v>29</v>
      </c>
      <c r="D247" s="5">
        <f>D248</f>
        <v>150</v>
      </c>
      <c r="E247" s="5">
        <f t="shared" ref="E247:F247" si="98">E248</f>
        <v>0</v>
      </c>
      <c r="F247" s="5">
        <f t="shared" si="98"/>
        <v>0</v>
      </c>
    </row>
    <row r="248" spans="1:6" ht="30.75" customHeight="1">
      <c r="A248" s="3" t="s">
        <v>420</v>
      </c>
      <c r="B248" s="46" t="s">
        <v>697</v>
      </c>
      <c r="C248" s="4" t="s">
        <v>58</v>
      </c>
      <c r="D248" s="5">
        <v>150</v>
      </c>
      <c r="E248" s="5">
        <v>0</v>
      </c>
      <c r="F248" s="5">
        <v>0</v>
      </c>
    </row>
    <row r="249" spans="1:6" ht="24" customHeight="1">
      <c r="A249" s="2" t="s">
        <v>489</v>
      </c>
      <c r="B249" s="36" t="s">
        <v>488</v>
      </c>
      <c r="C249" s="4" t="s">
        <v>29</v>
      </c>
      <c r="D249" s="5">
        <f>D250</f>
        <v>0</v>
      </c>
      <c r="E249" s="5">
        <f t="shared" ref="E249:F249" si="99">E250</f>
        <v>0</v>
      </c>
      <c r="F249" s="5">
        <f t="shared" si="99"/>
        <v>6100.3</v>
      </c>
    </row>
    <row r="250" spans="1:6" ht="30.75" customHeight="1">
      <c r="A250" s="3" t="s">
        <v>420</v>
      </c>
      <c r="B250" s="36" t="s">
        <v>488</v>
      </c>
      <c r="C250" s="4" t="s">
        <v>58</v>
      </c>
      <c r="D250" s="5">
        <v>0</v>
      </c>
      <c r="E250" s="5">
        <v>0</v>
      </c>
      <c r="F250" s="5">
        <v>6100.3</v>
      </c>
    </row>
    <row r="251" spans="1:6" ht="30.75" customHeight="1">
      <c r="A251" s="99" t="s">
        <v>491</v>
      </c>
      <c r="B251" s="36" t="s">
        <v>490</v>
      </c>
      <c r="C251" s="4" t="s">
        <v>29</v>
      </c>
      <c r="D251" s="5">
        <f>D252</f>
        <v>10</v>
      </c>
      <c r="E251" s="5">
        <f t="shared" ref="E251:F251" si="100">E252</f>
        <v>10</v>
      </c>
      <c r="F251" s="5">
        <f t="shared" si="100"/>
        <v>10</v>
      </c>
    </row>
    <row r="252" spans="1:6" ht="30.75" customHeight="1">
      <c r="A252" s="3" t="s">
        <v>420</v>
      </c>
      <c r="B252" s="36" t="s">
        <v>490</v>
      </c>
      <c r="C252" s="4" t="s">
        <v>58</v>
      </c>
      <c r="D252" s="5">
        <v>10</v>
      </c>
      <c r="E252" s="5">
        <v>10</v>
      </c>
      <c r="F252" s="5">
        <v>10</v>
      </c>
    </row>
    <row r="253" spans="1:6" ht="30.75" customHeight="1">
      <c r="A253" s="2" t="s">
        <v>493</v>
      </c>
      <c r="B253" s="36" t="s">
        <v>492</v>
      </c>
      <c r="C253" s="4" t="s">
        <v>29</v>
      </c>
      <c r="D253" s="5">
        <f>D254</f>
        <v>700</v>
      </c>
      <c r="E253" s="5">
        <f t="shared" ref="E253:F253" si="101">E254</f>
        <v>100</v>
      </c>
      <c r="F253" s="5">
        <f t="shared" si="101"/>
        <v>100</v>
      </c>
    </row>
    <row r="254" spans="1:6" ht="34.5" customHeight="1">
      <c r="A254" s="3" t="s">
        <v>420</v>
      </c>
      <c r="B254" s="36" t="s">
        <v>492</v>
      </c>
      <c r="C254" s="4" t="s">
        <v>58</v>
      </c>
      <c r="D254" s="5">
        <v>700</v>
      </c>
      <c r="E254" s="5">
        <v>100</v>
      </c>
      <c r="F254" s="5">
        <v>100</v>
      </c>
    </row>
    <row r="255" spans="1:6" ht="34.5" customHeight="1">
      <c r="A255" s="3" t="s">
        <v>495</v>
      </c>
      <c r="B255" s="36" t="s">
        <v>494</v>
      </c>
      <c r="C255" s="4" t="s">
        <v>29</v>
      </c>
      <c r="D255" s="5">
        <f>D256</f>
        <v>420</v>
      </c>
      <c r="E255" s="5">
        <f t="shared" ref="E255:F255" si="102">E256</f>
        <v>0</v>
      </c>
      <c r="F255" s="5">
        <f t="shared" si="102"/>
        <v>0</v>
      </c>
    </row>
    <row r="256" spans="1:6" ht="34.5" customHeight="1">
      <c r="A256" s="3" t="s">
        <v>420</v>
      </c>
      <c r="B256" s="36" t="s">
        <v>494</v>
      </c>
      <c r="C256" s="4" t="s">
        <v>58</v>
      </c>
      <c r="D256" s="5">
        <v>420</v>
      </c>
      <c r="E256" s="5">
        <v>0</v>
      </c>
      <c r="F256" s="5">
        <v>0</v>
      </c>
    </row>
    <row r="257" spans="1:9" ht="39" customHeight="1">
      <c r="A257" s="31" t="s">
        <v>369</v>
      </c>
      <c r="B257" s="35" t="s">
        <v>365</v>
      </c>
      <c r="C257" s="4" t="s">
        <v>29</v>
      </c>
      <c r="D257" s="5">
        <f>D258+D260+D262</f>
        <v>785</v>
      </c>
      <c r="E257" s="5">
        <f t="shared" ref="E257:F257" si="103">E258+E260+E262</f>
        <v>375</v>
      </c>
      <c r="F257" s="5">
        <f t="shared" si="103"/>
        <v>375</v>
      </c>
    </row>
    <row r="258" spans="1:9" ht="39" customHeight="1">
      <c r="A258" s="2" t="s">
        <v>654</v>
      </c>
      <c r="B258" s="46" t="s">
        <v>366</v>
      </c>
      <c r="C258" s="4" t="s">
        <v>29</v>
      </c>
      <c r="D258" s="5">
        <f>D259</f>
        <v>500</v>
      </c>
      <c r="E258" s="5">
        <f t="shared" ref="E258:F258" si="104">E259</f>
        <v>190</v>
      </c>
      <c r="F258" s="5">
        <f t="shared" si="104"/>
        <v>190</v>
      </c>
    </row>
    <row r="259" spans="1:9" ht="39" customHeight="1">
      <c r="A259" s="3" t="s">
        <v>420</v>
      </c>
      <c r="B259" s="46" t="s">
        <v>366</v>
      </c>
      <c r="C259" s="4" t="s">
        <v>58</v>
      </c>
      <c r="D259" s="5">
        <v>500</v>
      </c>
      <c r="E259" s="5">
        <v>190</v>
      </c>
      <c r="F259" s="5">
        <v>190</v>
      </c>
    </row>
    <row r="260" spans="1:9" ht="39" customHeight="1">
      <c r="A260" s="3" t="s">
        <v>656</v>
      </c>
      <c r="B260" s="96" t="s">
        <v>655</v>
      </c>
      <c r="C260" s="4" t="s">
        <v>29</v>
      </c>
      <c r="D260" s="5">
        <f>D261</f>
        <v>100</v>
      </c>
      <c r="E260" s="5">
        <f t="shared" ref="E260:F260" si="105">E261</f>
        <v>100</v>
      </c>
      <c r="F260" s="5">
        <f t="shared" si="105"/>
        <v>100</v>
      </c>
    </row>
    <row r="261" spans="1:9" ht="39" customHeight="1">
      <c r="A261" s="3" t="s">
        <v>420</v>
      </c>
      <c r="B261" s="96" t="s">
        <v>655</v>
      </c>
      <c r="C261" s="4" t="s">
        <v>64</v>
      </c>
      <c r="D261" s="5">
        <v>100</v>
      </c>
      <c r="E261" s="5">
        <v>100</v>
      </c>
      <c r="F261" s="5">
        <v>100</v>
      </c>
    </row>
    <row r="262" spans="1:9" ht="39" customHeight="1">
      <c r="A262" s="3" t="s">
        <v>497</v>
      </c>
      <c r="B262" s="37" t="s">
        <v>496</v>
      </c>
      <c r="C262" s="4" t="s">
        <v>29</v>
      </c>
      <c r="D262" s="5">
        <f>D263</f>
        <v>185</v>
      </c>
      <c r="E262" s="5">
        <f t="shared" ref="E262:F262" si="106">E263</f>
        <v>85</v>
      </c>
      <c r="F262" s="5">
        <f t="shared" si="106"/>
        <v>85</v>
      </c>
    </row>
    <row r="263" spans="1:9" ht="39" customHeight="1">
      <c r="A263" s="3" t="s">
        <v>420</v>
      </c>
      <c r="B263" s="37" t="s">
        <v>496</v>
      </c>
      <c r="C263" s="4" t="s">
        <v>58</v>
      </c>
      <c r="D263" s="5">
        <v>185</v>
      </c>
      <c r="E263" s="5">
        <v>85</v>
      </c>
      <c r="F263" s="5">
        <v>85</v>
      </c>
    </row>
    <row r="264" spans="1:9" ht="39" customHeight="1">
      <c r="A264" s="22" t="s">
        <v>498</v>
      </c>
      <c r="B264" s="35" t="s">
        <v>367</v>
      </c>
      <c r="C264" s="4" t="s">
        <v>29</v>
      </c>
      <c r="D264" s="5">
        <f>D265+D267</f>
        <v>65</v>
      </c>
      <c r="E264" s="5">
        <f t="shared" ref="E264:F264" si="107">E265+E267</f>
        <v>40</v>
      </c>
      <c r="F264" s="5">
        <f t="shared" si="107"/>
        <v>40</v>
      </c>
    </row>
    <row r="265" spans="1:9" ht="39" customHeight="1">
      <c r="A265" s="2" t="s">
        <v>499</v>
      </c>
      <c r="B265" s="36" t="s">
        <v>368</v>
      </c>
      <c r="C265" s="4" t="s">
        <v>29</v>
      </c>
      <c r="D265" s="5">
        <f>D266</f>
        <v>15</v>
      </c>
      <c r="E265" s="5">
        <f t="shared" ref="E265:F265" si="108">E266</f>
        <v>15</v>
      </c>
      <c r="F265" s="5">
        <f t="shared" si="108"/>
        <v>15</v>
      </c>
    </row>
    <row r="266" spans="1:9" ht="34.5" customHeight="1">
      <c r="A266" s="3" t="s">
        <v>420</v>
      </c>
      <c r="B266" s="36" t="s">
        <v>368</v>
      </c>
      <c r="C266" s="4" t="s">
        <v>58</v>
      </c>
      <c r="D266" s="5">
        <v>15</v>
      </c>
      <c r="E266" s="5">
        <v>15</v>
      </c>
      <c r="F266" s="5">
        <v>15</v>
      </c>
    </row>
    <row r="267" spans="1:9" s="12" customFormat="1" ht="27" customHeight="1">
      <c r="A267" s="2" t="s">
        <v>501</v>
      </c>
      <c r="B267" s="36" t="s">
        <v>500</v>
      </c>
      <c r="C267" s="4" t="s">
        <v>29</v>
      </c>
      <c r="D267" s="5">
        <f>D268</f>
        <v>50</v>
      </c>
      <c r="E267" s="5">
        <f t="shared" ref="E267:F267" si="109">E268</f>
        <v>25</v>
      </c>
      <c r="F267" s="5">
        <f t="shared" si="109"/>
        <v>25</v>
      </c>
      <c r="G267" s="11"/>
      <c r="H267" s="11"/>
      <c r="I267" s="11"/>
    </row>
    <row r="268" spans="1:9" s="12" customFormat="1" ht="33.75" customHeight="1">
      <c r="A268" s="3" t="s">
        <v>420</v>
      </c>
      <c r="B268" s="36" t="s">
        <v>500</v>
      </c>
      <c r="C268" s="4" t="s">
        <v>58</v>
      </c>
      <c r="D268" s="5">
        <v>50</v>
      </c>
      <c r="E268" s="5">
        <v>25</v>
      </c>
      <c r="F268" s="5">
        <v>25</v>
      </c>
      <c r="G268" s="11"/>
      <c r="H268" s="11"/>
      <c r="I268" s="11"/>
    </row>
    <row r="269" spans="1:9" s="12" customFormat="1" ht="40.5" customHeight="1">
      <c r="A269" s="1" t="s">
        <v>451</v>
      </c>
      <c r="B269" s="34" t="s">
        <v>159</v>
      </c>
      <c r="C269" s="9" t="s">
        <v>29</v>
      </c>
      <c r="D269" s="10">
        <f>D270+D278+D282</f>
        <v>4523.6000000000004</v>
      </c>
      <c r="E269" s="10">
        <f>E270+E278+E282</f>
        <v>5676.2000000000007</v>
      </c>
      <c r="F269" s="10">
        <f>F270+F278+F282</f>
        <v>5232.1000000000004</v>
      </c>
      <c r="G269" s="11"/>
      <c r="H269" s="11"/>
      <c r="I269" s="11"/>
    </row>
    <row r="270" spans="1:9" s="12" customFormat="1" ht="54" customHeight="1">
      <c r="A270" s="1" t="s">
        <v>242</v>
      </c>
      <c r="B270" s="34" t="s">
        <v>160</v>
      </c>
      <c r="C270" s="9" t="s">
        <v>29</v>
      </c>
      <c r="D270" s="10">
        <f>D271+D275</f>
        <v>2228.9</v>
      </c>
      <c r="E270" s="10">
        <f t="shared" ref="E270:F270" si="110">E271+E275</f>
        <v>2328.9</v>
      </c>
      <c r="F270" s="10">
        <f t="shared" si="110"/>
        <v>2328.9</v>
      </c>
      <c r="G270" s="11"/>
      <c r="H270" s="11"/>
      <c r="I270" s="11"/>
    </row>
    <row r="271" spans="1:9" ht="62.25" customHeight="1">
      <c r="A271" s="22" t="s">
        <v>671</v>
      </c>
      <c r="B271" s="35" t="s">
        <v>452</v>
      </c>
      <c r="C271" s="4" t="s">
        <v>29</v>
      </c>
      <c r="D271" s="5">
        <f>D272</f>
        <v>225.8</v>
      </c>
      <c r="E271" s="5">
        <f t="shared" ref="E271:F271" si="111">E272</f>
        <v>325.8</v>
      </c>
      <c r="F271" s="5">
        <f t="shared" si="111"/>
        <v>325.8</v>
      </c>
    </row>
    <row r="272" spans="1:9" ht="40.5" customHeight="1">
      <c r="A272" s="2" t="s">
        <v>454</v>
      </c>
      <c r="B272" s="36" t="s">
        <v>453</v>
      </c>
      <c r="C272" s="4" t="s">
        <v>29</v>
      </c>
      <c r="D272" s="5">
        <f>D273+D274</f>
        <v>225.8</v>
      </c>
      <c r="E272" s="5">
        <f t="shared" ref="E272:F272" si="112">E273+E274</f>
        <v>325.8</v>
      </c>
      <c r="F272" s="5">
        <f t="shared" si="112"/>
        <v>325.8</v>
      </c>
    </row>
    <row r="273" spans="1:6" ht="40.5" customHeight="1">
      <c r="A273" s="3" t="s">
        <v>420</v>
      </c>
      <c r="B273" s="36" t="s">
        <v>453</v>
      </c>
      <c r="C273" s="4" t="s">
        <v>58</v>
      </c>
      <c r="D273" s="5">
        <v>165.8</v>
      </c>
      <c r="E273" s="5">
        <v>265.8</v>
      </c>
      <c r="F273" s="5">
        <v>265.8</v>
      </c>
    </row>
    <row r="274" spans="1:6" ht="40.5" customHeight="1">
      <c r="A274" s="3" t="s">
        <v>92</v>
      </c>
      <c r="B274" s="36" t="s">
        <v>453</v>
      </c>
      <c r="C274" s="4" t="s">
        <v>65</v>
      </c>
      <c r="D274" s="5">
        <v>60</v>
      </c>
      <c r="E274" s="5">
        <v>60</v>
      </c>
      <c r="F274" s="5">
        <v>60</v>
      </c>
    </row>
    <row r="275" spans="1:6" ht="57.75" customHeight="1">
      <c r="A275" s="22" t="s">
        <v>456</v>
      </c>
      <c r="B275" s="35" t="s">
        <v>455</v>
      </c>
      <c r="D275" s="5">
        <f>D276</f>
        <v>2003.1</v>
      </c>
      <c r="E275" s="5">
        <f t="shared" ref="E275:F275" si="113">E276</f>
        <v>2003.1</v>
      </c>
      <c r="F275" s="5">
        <f t="shared" si="113"/>
        <v>2003.1</v>
      </c>
    </row>
    <row r="276" spans="1:6" ht="42" customHeight="1">
      <c r="A276" s="2" t="s">
        <v>228</v>
      </c>
      <c r="B276" s="36" t="s">
        <v>457</v>
      </c>
      <c r="C276" s="4" t="s">
        <v>29</v>
      </c>
      <c r="D276" s="5">
        <f>D277</f>
        <v>2003.1</v>
      </c>
      <c r="E276" s="5">
        <f t="shared" ref="E276:F276" si="114">E277</f>
        <v>2003.1</v>
      </c>
      <c r="F276" s="5">
        <f t="shared" si="114"/>
        <v>2003.1</v>
      </c>
    </row>
    <row r="277" spans="1:6" ht="36" customHeight="1">
      <c r="A277" s="3" t="s">
        <v>421</v>
      </c>
      <c r="B277" s="36" t="s">
        <v>457</v>
      </c>
      <c r="C277" s="4" t="s">
        <v>64</v>
      </c>
      <c r="D277" s="5">
        <v>2003.1</v>
      </c>
      <c r="E277" s="5">
        <v>2003.1</v>
      </c>
      <c r="F277" s="5">
        <v>2003.1</v>
      </c>
    </row>
    <row r="278" spans="1:6" ht="36" customHeight="1">
      <c r="A278" s="1" t="s">
        <v>363</v>
      </c>
      <c r="B278" s="34" t="s">
        <v>362</v>
      </c>
      <c r="C278" s="4" t="s">
        <v>29</v>
      </c>
      <c r="D278" s="5">
        <f>D279</f>
        <v>151</v>
      </c>
      <c r="E278" s="5">
        <f t="shared" ref="E278:F278" si="115">E279</f>
        <v>151</v>
      </c>
      <c r="F278" s="5">
        <f t="shared" si="115"/>
        <v>151</v>
      </c>
    </row>
    <row r="279" spans="1:6" ht="54" customHeight="1">
      <c r="A279" s="22" t="s">
        <v>458</v>
      </c>
      <c r="B279" s="35" t="s">
        <v>161</v>
      </c>
      <c r="C279" s="4" t="s">
        <v>29</v>
      </c>
      <c r="D279" s="5">
        <f>D280</f>
        <v>151</v>
      </c>
      <c r="E279" s="5">
        <f t="shared" ref="E279:F279" si="116">E280</f>
        <v>151</v>
      </c>
      <c r="F279" s="5">
        <f t="shared" si="116"/>
        <v>151</v>
      </c>
    </row>
    <row r="280" spans="1:6" ht="36" customHeight="1">
      <c r="A280" s="2" t="s">
        <v>459</v>
      </c>
      <c r="B280" s="36" t="s">
        <v>162</v>
      </c>
      <c r="C280" s="4" t="s">
        <v>29</v>
      </c>
      <c r="D280" s="5">
        <f>D281</f>
        <v>151</v>
      </c>
      <c r="E280" s="5">
        <f t="shared" ref="E280:F280" si="117">E281</f>
        <v>151</v>
      </c>
      <c r="F280" s="5">
        <f t="shared" si="117"/>
        <v>151</v>
      </c>
    </row>
    <row r="281" spans="1:6" ht="36" customHeight="1">
      <c r="A281" s="3" t="s">
        <v>420</v>
      </c>
      <c r="B281" s="36" t="s">
        <v>162</v>
      </c>
      <c r="C281" s="4" t="s">
        <v>58</v>
      </c>
      <c r="D281" s="5">
        <v>151</v>
      </c>
      <c r="E281" s="5">
        <v>151</v>
      </c>
      <c r="F281" s="5">
        <v>151</v>
      </c>
    </row>
    <row r="282" spans="1:6" ht="36" customHeight="1">
      <c r="A282" s="1" t="s">
        <v>243</v>
      </c>
      <c r="B282" s="34" t="s">
        <v>163</v>
      </c>
      <c r="C282" s="4" t="s">
        <v>29</v>
      </c>
      <c r="D282" s="5">
        <f>D283</f>
        <v>2143.6999999999998</v>
      </c>
      <c r="E282" s="5">
        <f t="shared" ref="E282:F282" si="118">E283</f>
        <v>3196.3</v>
      </c>
      <c r="F282" s="5">
        <f t="shared" si="118"/>
        <v>2752.2000000000003</v>
      </c>
    </row>
    <row r="283" spans="1:6" ht="36" customHeight="1">
      <c r="A283" s="31" t="s">
        <v>364</v>
      </c>
      <c r="B283" s="35" t="s">
        <v>164</v>
      </c>
      <c r="C283" s="4" t="s">
        <v>29</v>
      </c>
      <c r="D283" s="5">
        <f>D284+D286</f>
        <v>2143.6999999999998</v>
      </c>
      <c r="E283" s="5">
        <f t="shared" ref="E283:F283" si="119">E284+E286</f>
        <v>3196.3</v>
      </c>
      <c r="F283" s="5">
        <f t="shared" si="119"/>
        <v>2752.2000000000003</v>
      </c>
    </row>
    <row r="284" spans="1:6" ht="25.5" customHeight="1">
      <c r="A284" s="2" t="s">
        <v>79</v>
      </c>
      <c r="B284" s="36" t="s">
        <v>165</v>
      </c>
      <c r="C284" s="4" t="s">
        <v>29</v>
      </c>
      <c r="D284" s="5">
        <f>D285</f>
        <v>1469.8</v>
      </c>
      <c r="E284" s="5">
        <f t="shared" ref="E284:F284" si="120">E285</f>
        <v>2522.4</v>
      </c>
      <c r="F284" s="5">
        <f t="shared" si="120"/>
        <v>2078.3000000000002</v>
      </c>
    </row>
    <row r="285" spans="1:6" ht="31.5" customHeight="1">
      <c r="A285" s="3" t="s">
        <v>420</v>
      </c>
      <c r="B285" s="36" t="s">
        <v>165</v>
      </c>
      <c r="C285" s="4" t="s">
        <v>58</v>
      </c>
      <c r="D285" s="5">
        <v>1469.8</v>
      </c>
      <c r="E285" s="5">
        <v>2522.4</v>
      </c>
      <c r="F285" s="5">
        <v>2078.3000000000002</v>
      </c>
    </row>
    <row r="286" spans="1:6" ht="22.5" customHeight="1">
      <c r="A286" s="2" t="s">
        <v>396</v>
      </c>
      <c r="B286" s="36" t="s">
        <v>460</v>
      </c>
      <c r="C286" s="4" t="s">
        <v>29</v>
      </c>
      <c r="D286" s="5">
        <f>D287</f>
        <v>673.9</v>
      </c>
      <c r="E286" s="5">
        <f t="shared" ref="E286:F286" si="121">E287</f>
        <v>673.9</v>
      </c>
      <c r="F286" s="5">
        <f t="shared" si="121"/>
        <v>673.9</v>
      </c>
    </row>
    <row r="287" spans="1:6" ht="39.75" customHeight="1">
      <c r="A287" s="3" t="s">
        <v>420</v>
      </c>
      <c r="B287" s="36" t="s">
        <v>460</v>
      </c>
      <c r="C287" s="4" t="s">
        <v>58</v>
      </c>
      <c r="D287" s="5">
        <v>673.9</v>
      </c>
      <c r="E287" s="5">
        <v>673.9</v>
      </c>
      <c r="F287" s="5">
        <v>673.9</v>
      </c>
    </row>
    <row r="288" spans="1:6" ht="49.5" customHeight="1">
      <c r="A288" s="1" t="s">
        <v>550</v>
      </c>
      <c r="B288" s="34" t="s">
        <v>166</v>
      </c>
      <c r="C288" s="4" t="s">
        <v>29</v>
      </c>
      <c r="D288" s="10">
        <f>D289</f>
        <v>7033.3</v>
      </c>
      <c r="E288" s="10">
        <f t="shared" ref="E288:F288" si="122">E289</f>
        <v>8280.2999999999993</v>
      </c>
      <c r="F288" s="10">
        <f t="shared" si="122"/>
        <v>8715.5</v>
      </c>
    </row>
    <row r="289" spans="1:6" ht="47.25" customHeight="1">
      <c r="A289" s="1" t="s">
        <v>551</v>
      </c>
      <c r="B289" s="34" t="s">
        <v>167</v>
      </c>
      <c r="C289" s="4" t="s">
        <v>29</v>
      </c>
      <c r="D289" s="10">
        <f>D290+D295+D312+D315</f>
        <v>7033.3</v>
      </c>
      <c r="E289" s="10">
        <f>E290+E295+E312+E315</f>
        <v>8280.2999999999993</v>
      </c>
      <c r="F289" s="10">
        <f>F290+F295+F312+F315</f>
        <v>8715.5</v>
      </c>
    </row>
    <row r="290" spans="1:6" ht="48.75" customHeight="1">
      <c r="A290" s="22" t="s">
        <v>316</v>
      </c>
      <c r="B290" s="35" t="s">
        <v>168</v>
      </c>
      <c r="C290" s="4" t="s">
        <v>29</v>
      </c>
      <c r="D290" s="5">
        <f>D291+D293</f>
        <v>361</v>
      </c>
      <c r="E290" s="5">
        <f t="shared" ref="E290:F290" si="123">E291+E293</f>
        <v>389</v>
      </c>
      <c r="F290" s="5">
        <f t="shared" si="123"/>
        <v>403</v>
      </c>
    </row>
    <row r="291" spans="1:6" ht="46.5" customHeight="1">
      <c r="A291" s="3" t="s">
        <v>169</v>
      </c>
      <c r="B291" s="36" t="s">
        <v>170</v>
      </c>
      <c r="C291" s="4" t="s">
        <v>29</v>
      </c>
      <c r="D291" s="5">
        <f>D292</f>
        <v>250</v>
      </c>
      <c r="E291" s="5">
        <f t="shared" ref="E291:F291" si="124">E292</f>
        <v>270</v>
      </c>
      <c r="F291" s="5">
        <f t="shared" si="124"/>
        <v>280</v>
      </c>
    </row>
    <row r="292" spans="1:6" ht="30" customHeight="1">
      <c r="A292" s="3" t="s">
        <v>420</v>
      </c>
      <c r="B292" s="36" t="s">
        <v>170</v>
      </c>
      <c r="C292" s="4" t="s">
        <v>58</v>
      </c>
      <c r="D292" s="5">
        <v>250</v>
      </c>
      <c r="E292" s="5">
        <v>270</v>
      </c>
      <c r="F292" s="5">
        <v>280</v>
      </c>
    </row>
    <row r="293" spans="1:6" ht="30" customHeight="1">
      <c r="A293" s="3" t="s">
        <v>394</v>
      </c>
      <c r="B293" s="36" t="s">
        <v>395</v>
      </c>
      <c r="C293" s="4" t="s">
        <v>29</v>
      </c>
      <c r="D293" s="5">
        <f>D294</f>
        <v>111</v>
      </c>
      <c r="E293" s="5">
        <f t="shared" ref="E293:F293" si="125">E294</f>
        <v>119</v>
      </c>
      <c r="F293" s="5">
        <f t="shared" si="125"/>
        <v>123</v>
      </c>
    </row>
    <row r="294" spans="1:6" ht="30" customHeight="1">
      <c r="A294" s="3" t="s">
        <v>420</v>
      </c>
      <c r="B294" s="36" t="s">
        <v>395</v>
      </c>
      <c r="C294" s="4" t="s">
        <v>58</v>
      </c>
      <c r="D294" s="5">
        <v>111</v>
      </c>
      <c r="E294" s="5">
        <v>119</v>
      </c>
      <c r="F294" s="5">
        <v>123</v>
      </c>
    </row>
    <row r="295" spans="1:6" ht="46.5" customHeight="1">
      <c r="A295" s="22" t="s">
        <v>171</v>
      </c>
      <c r="B295" s="35" t="s">
        <v>317</v>
      </c>
      <c r="C295" s="4" t="s">
        <v>29</v>
      </c>
      <c r="D295" s="5">
        <f>D296+D298+D300+D302+D304+D306+D308+D310</f>
        <v>5859.8</v>
      </c>
      <c r="E295" s="5">
        <f t="shared" ref="E295:F295" si="126">E296+E298+E300+E302+E304+E306+E308+E310</f>
        <v>6562.3</v>
      </c>
      <c r="F295" s="5">
        <f t="shared" si="126"/>
        <v>6930</v>
      </c>
    </row>
    <row r="296" spans="1:6" ht="52.5" customHeight="1">
      <c r="A296" s="15" t="s">
        <v>377</v>
      </c>
      <c r="B296" s="36" t="s">
        <v>318</v>
      </c>
      <c r="C296" s="4" t="s">
        <v>29</v>
      </c>
      <c r="D296" s="5">
        <f>D297</f>
        <v>334</v>
      </c>
      <c r="E296" s="5">
        <f t="shared" ref="E296:F296" si="127">E297</f>
        <v>720</v>
      </c>
      <c r="F296" s="5">
        <f t="shared" si="127"/>
        <v>750.2</v>
      </c>
    </row>
    <row r="297" spans="1:6" ht="32.25" customHeight="1">
      <c r="A297" s="3" t="s">
        <v>420</v>
      </c>
      <c r="B297" s="36" t="s">
        <v>318</v>
      </c>
      <c r="C297" s="4" t="s">
        <v>58</v>
      </c>
      <c r="D297" s="5">
        <v>334</v>
      </c>
      <c r="E297" s="5">
        <v>720</v>
      </c>
      <c r="F297" s="5">
        <v>750.2</v>
      </c>
    </row>
    <row r="298" spans="1:6" ht="53.25" customHeight="1">
      <c r="A298" s="15" t="s">
        <v>320</v>
      </c>
      <c r="B298" s="36" t="s">
        <v>319</v>
      </c>
      <c r="C298" s="4" t="s">
        <v>29</v>
      </c>
      <c r="D298" s="5">
        <f>D299</f>
        <v>85</v>
      </c>
      <c r="E298" s="5">
        <f t="shared" ref="E298:F298" si="128">E299</f>
        <v>156</v>
      </c>
      <c r="F298" s="5">
        <f t="shared" si="128"/>
        <v>162</v>
      </c>
    </row>
    <row r="299" spans="1:6" ht="32.25" customHeight="1">
      <c r="A299" s="3" t="s">
        <v>420</v>
      </c>
      <c r="B299" s="36" t="s">
        <v>319</v>
      </c>
      <c r="C299" s="4" t="s">
        <v>58</v>
      </c>
      <c r="D299" s="5">
        <v>85</v>
      </c>
      <c r="E299" s="5">
        <v>156</v>
      </c>
      <c r="F299" s="5">
        <v>162</v>
      </c>
    </row>
    <row r="300" spans="1:6" ht="27" customHeight="1">
      <c r="A300" s="2" t="s">
        <v>332</v>
      </c>
      <c r="B300" s="36" t="s">
        <v>321</v>
      </c>
      <c r="C300" s="4" t="s">
        <v>29</v>
      </c>
      <c r="D300" s="5">
        <f>D301</f>
        <v>1722.8</v>
      </c>
      <c r="E300" s="5">
        <f t="shared" ref="E300:F300" si="129">E301</f>
        <v>2437.3000000000002</v>
      </c>
      <c r="F300" s="5">
        <f t="shared" si="129"/>
        <v>2542.3000000000002</v>
      </c>
    </row>
    <row r="301" spans="1:6" ht="30" customHeight="1">
      <c r="A301" s="3" t="s">
        <v>420</v>
      </c>
      <c r="B301" s="36" t="s">
        <v>321</v>
      </c>
      <c r="C301" s="4" t="s">
        <v>58</v>
      </c>
      <c r="D301" s="5">
        <v>1722.8</v>
      </c>
      <c r="E301" s="5">
        <v>2437.3000000000002</v>
      </c>
      <c r="F301" s="5">
        <v>2542.3000000000002</v>
      </c>
    </row>
    <row r="302" spans="1:6" ht="36.75" customHeight="1">
      <c r="A302" s="2" t="s">
        <v>334</v>
      </c>
      <c r="B302" s="36" t="s">
        <v>333</v>
      </c>
      <c r="C302" s="4" t="s">
        <v>29</v>
      </c>
      <c r="D302" s="5">
        <f>D303</f>
        <v>1134</v>
      </c>
      <c r="E302" s="5">
        <f t="shared" ref="E302:F302" si="130">E303</f>
        <v>1266</v>
      </c>
      <c r="F302" s="5">
        <f t="shared" si="130"/>
        <v>1316</v>
      </c>
    </row>
    <row r="303" spans="1:6" ht="29.25" customHeight="1">
      <c r="A303" s="3" t="s">
        <v>420</v>
      </c>
      <c r="B303" s="36" t="s">
        <v>333</v>
      </c>
      <c r="C303" s="4" t="s">
        <v>58</v>
      </c>
      <c r="D303" s="5">
        <v>1134</v>
      </c>
      <c r="E303" s="5">
        <v>1266</v>
      </c>
      <c r="F303" s="5">
        <v>1316</v>
      </c>
    </row>
    <row r="304" spans="1:6" ht="24" customHeight="1">
      <c r="A304" s="63" t="s">
        <v>336</v>
      </c>
      <c r="B304" s="36" t="s">
        <v>335</v>
      </c>
      <c r="C304" s="4" t="s">
        <v>29</v>
      </c>
      <c r="D304" s="5">
        <f>D305</f>
        <v>85</v>
      </c>
      <c r="E304" s="5">
        <f t="shared" ref="E304:F304" si="131">E305</f>
        <v>87</v>
      </c>
      <c r="F304" s="5">
        <f t="shared" si="131"/>
        <v>100</v>
      </c>
    </row>
    <row r="305" spans="1:9" ht="29.25" customHeight="1">
      <c r="A305" s="3" t="s">
        <v>420</v>
      </c>
      <c r="B305" s="36" t="s">
        <v>335</v>
      </c>
      <c r="C305" s="4" t="s">
        <v>58</v>
      </c>
      <c r="D305" s="5">
        <v>85</v>
      </c>
      <c r="E305" s="5">
        <v>87</v>
      </c>
      <c r="F305" s="5">
        <v>100</v>
      </c>
    </row>
    <row r="306" spans="1:9" ht="48.75" customHeight="1">
      <c r="A306" s="3" t="s">
        <v>663</v>
      </c>
      <c r="B306" s="36" t="s">
        <v>322</v>
      </c>
      <c r="C306" s="4" t="s">
        <v>29</v>
      </c>
      <c r="D306" s="5">
        <f>D307</f>
        <v>1022</v>
      </c>
      <c r="E306" s="5">
        <f t="shared" ref="E306:F306" si="132">E307</f>
        <v>1031</v>
      </c>
      <c r="F306" s="5">
        <f t="shared" si="132"/>
        <v>1072</v>
      </c>
    </row>
    <row r="307" spans="1:9" ht="32.25" customHeight="1">
      <c r="A307" s="3" t="s">
        <v>60</v>
      </c>
      <c r="B307" s="36" t="s">
        <v>322</v>
      </c>
      <c r="C307" s="4" t="s">
        <v>59</v>
      </c>
      <c r="D307" s="5">
        <v>1022</v>
      </c>
      <c r="E307" s="5">
        <v>1031</v>
      </c>
      <c r="F307" s="5">
        <v>1072</v>
      </c>
    </row>
    <row r="308" spans="1:9" s="21" customFormat="1" ht="26.25" customHeight="1">
      <c r="A308" s="3" t="s">
        <v>80</v>
      </c>
      <c r="B308" s="36" t="s">
        <v>323</v>
      </c>
      <c r="C308" s="4" t="s">
        <v>29</v>
      </c>
      <c r="D308" s="5">
        <f>D309</f>
        <v>300</v>
      </c>
      <c r="E308" s="5">
        <f t="shared" ref="E308:F308" si="133">E309</f>
        <v>540</v>
      </c>
      <c r="F308" s="5">
        <f t="shared" si="133"/>
        <v>650.5</v>
      </c>
      <c r="G308" s="20"/>
      <c r="H308" s="20"/>
      <c r="I308" s="20"/>
    </row>
    <row r="309" spans="1:9" s="21" customFormat="1" ht="37.5" customHeight="1">
      <c r="A309" s="3" t="s">
        <v>420</v>
      </c>
      <c r="B309" s="36" t="s">
        <v>323</v>
      </c>
      <c r="C309" s="4" t="s">
        <v>58</v>
      </c>
      <c r="D309" s="5">
        <v>300</v>
      </c>
      <c r="E309" s="5">
        <v>540</v>
      </c>
      <c r="F309" s="5">
        <v>650.5</v>
      </c>
      <c r="G309" s="20"/>
      <c r="H309" s="20"/>
      <c r="I309" s="20"/>
    </row>
    <row r="310" spans="1:9" s="42" customFormat="1" ht="39.75" customHeight="1">
      <c r="A310" s="3" t="s">
        <v>281</v>
      </c>
      <c r="B310" s="36" t="s">
        <v>324</v>
      </c>
      <c r="C310" s="4" t="s">
        <v>29</v>
      </c>
      <c r="D310" s="24">
        <f>D311</f>
        <v>1177</v>
      </c>
      <c r="E310" s="24">
        <f t="shared" ref="E310:F310" si="134">E311</f>
        <v>325</v>
      </c>
      <c r="F310" s="24">
        <f t="shared" si="134"/>
        <v>337</v>
      </c>
    </row>
    <row r="311" spans="1:9" s="42" customFormat="1" ht="39.75" customHeight="1">
      <c r="A311" s="3" t="s">
        <v>420</v>
      </c>
      <c r="B311" s="36" t="s">
        <v>324</v>
      </c>
      <c r="C311" s="4" t="s">
        <v>58</v>
      </c>
      <c r="D311" s="24">
        <v>1177</v>
      </c>
      <c r="E311" s="24">
        <v>325</v>
      </c>
      <c r="F311" s="24">
        <v>337</v>
      </c>
    </row>
    <row r="312" spans="1:9" s="12" customFormat="1" ht="25.5" customHeight="1">
      <c r="A312" s="59" t="s">
        <v>325</v>
      </c>
      <c r="B312" s="35" t="s">
        <v>327</v>
      </c>
      <c r="C312" s="4" t="s">
        <v>29</v>
      </c>
      <c r="D312" s="5">
        <f>D313</f>
        <v>782</v>
      </c>
      <c r="E312" s="5">
        <f t="shared" ref="E312:F312" si="135">E313</f>
        <v>1297</v>
      </c>
      <c r="F312" s="5">
        <f t="shared" si="135"/>
        <v>1349</v>
      </c>
      <c r="G312" s="11"/>
      <c r="H312" s="11"/>
      <c r="I312" s="11"/>
    </row>
    <row r="313" spans="1:9" s="12" customFormat="1" ht="38.25" customHeight="1">
      <c r="A313" s="3" t="s">
        <v>326</v>
      </c>
      <c r="B313" s="36" t="s">
        <v>328</v>
      </c>
      <c r="C313" s="4" t="s">
        <v>29</v>
      </c>
      <c r="D313" s="5">
        <f>D314</f>
        <v>782</v>
      </c>
      <c r="E313" s="5">
        <f t="shared" ref="E313:F313" si="136">E314</f>
        <v>1297</v>
      </c>
      <c r="F313" s="5">
        <f t="shared" si="136"/>
        <v>1349</v>
      </c>
      <c r="G313" s="11"/>
      <c r="H313" s="11"/>
      <c r="I313" s="11"/>
    </row>
    <row r="314" spans="1:9" s="12" customFormat="1" ht="21" customHeight="1">
      <c r="A314" s="3" t="s">
        <v>60</v>
      </c>
      <c r="B314" s="36" t="s">
        <v>328</v>
      </c>
      <c r="C314" s="4" t="s">
        <v>59</v>
      </c>
      <c r="D314" s="5">
        <v>782</v>
      </c>
      <c r="E314" s="5">
        <v>1297</v>
      </c>
      <c r="F314" s="5">
        <v>1349</v>
      </c>
      <c r="G314" s="11"/>
      <c r="H314" s="11"/>
      <c r="I314" s="11"/>
    </row>
    <row r="315" spans="1:9" s="12" customFormat="1" ht="39" customHeight="1">
      <c r="A315" s="31" t="s">
        <v>552</v>
      </c>
      <c r="B315" s="35" t="s">
        <v>329</v>
      </c>
      <c r="C315" s="4" t="s">
        <v>29</v>
      </c>
      <c r="D315" s="5">
        <f>D316</f>
        <v>30.5</v>
      </c>
      <c r="E315" s="5">
        <f t="shared" ref="E315:F315" si="137">E316</f>
        <v>32</v>
      </c>
      <c r="F315" s="5">
        <f t="shared" si="137"/>
        <v>33.5</v>
      </c>
      <c r="G315" s="11"/>
      <c r="H315" s="11"/>
      <c r="I315" s="11"/>
    </row>
    <row r="316" spans="1:9" s="12" customFormat="1" ht="45.75" customHeight="1">
      <c r="A316" s="2" t="s">
        <v>331</v>
      </c>
      <c r="B316" s="36" t="s">
        <v>330</v>
      </c>
      <c r="C316" s="4" t="s">
        <v>29</v>
      </c>
      <c r="D316" s="5">
        <f>D317</f>
        <v>30.5</v>
      </c>
      <c r="E316" s="5">
        <f t="shared" ref="E316:F316" si="138">E317</f>
        <v>32</v>
      </c>
      <c r="F316" s="5">
        <f t="shared" si="138"/>
        <v>33.5</v>
      </c>
      <c r="G316" s="11"/>
      <c r="H316" s="11"/>
      <c r="I316" s="11"/>
    </row>
    <row r="317" spans="1:9" s="12" customFormat="1" ht="32.25" customHeight="1">
      <c r="A317" s="3" t="s">
        <v>420</v>
      </c>
      <c r="B317" s="36" t="s">
        <v>330</v>
      </c>
      <c r="C317" s="4" t="s">
        <v>58</v>
      </c>
      <c r="D317" s="5">
        <v>30.5</v>
      </c>
      <c r="E317" s="5">
        <v>32</v>
      </c>
      <c r="F317" s="5">
        <v>33.5</v>
      </c>
      <c r="G317" s="11"/>
      <c r="H317" s="11"/>
      <c r="I317" s="11"/>
    </row>
    <row r="318" spans="1:9" s="12" customFormat="1" ht="42" customHeight="1">
      <c r="A318" s="1" t="s">
        <v>502</v>
      </c>
      <c r="B318" s="34" t="s">
        <v>172</v>
      </c>
      <c r="C318" s="9" t="s">
        <v>29</v>
      </c>
      <c r="D318" s="10">
        <f t="shared" ref="D318:F318" si="139">D319</f>
        <v>1482.2</v>
      </c>
      <c r="E318" s="10">
        <f t="shared" si="139"/>
        <v>1480.6</v>
      </c>
      <c r="F318" s="10">
        <f t="shared" si="139"/>
        <v>1496.8</v>
      </c>
      <c r="G318" s="11"/>
      <c r="H318" s="11"/>
      <c r="I318" s="11"/>
    </row>
    <row r="319" spans="1:9" s="12" customFormat="1" ht="53.25" customHeight="1">
      <c r="A319" s="1" t="s">
        <v>503</v>
      </c>
      <c r="B319" s="34" t="s">
        <v>173</v>
      </c>
      <c r="C319" s="9" t="s">
        <v>29</v>
      </c>
      <c r="D319" s="10">
        <f>D320+D335</f>
        <v>1482.2</v>
      </c>
      <c r="E319" s="10">
        <f>E320+E335</f>
        <v>1480.6</v>
      </c>
      <c r="F319" s="10">
        <f>F320+F335</f>
        <v>1496.8</v>
      </c>
      <c r="G319" s="11"/>
      <c r="H319" s="11"/>
      <c r="I319" s="11"/>
    </row>
    <row r="320" spans="1:9" s="21" customFormat="1" ht="29.25" customHeight="1">
      <c r="A320" s="22" t="s">
        <v>672</v>
      </c>
      <c r="B320" s="35" t="s">
        <v>174</v>
      </c>
      <c r="C320" s="4" t="s">
        <v>29</v>
      </c>
      <c r="D320" s="5">
        <f>D321+D323+D325+D327+D329+D331+D333</f>
        <v>1210.1000000000001</v>
      </c>
      <c r="E320" s="5">
        <f t="shared" ref="E320:F320" si="140">E321+E323+E325+E327+E329+E331+E333</f>
        <v>1198.5999999999999</v>
      </c>
      <c r="F320" s="5">
        <f t="shared" si="140"/>
        <v>1202.8</v>
      </c>
      <c r="G320" s="20"/>
      <c r="H320" s="20"/>
      <c r="I320" s="20"/>
    </row>
    <row r="321" spans="1:9" s="21" customFormat="1" ht="29.25" customHeight="1">
      <c r="A321" s="2" t="s">
        <v>708</v>
      </c>
      <c r="B321" s="46" t="s">
        <v>707</v>
      </c>
      <c r="C321" s="4" t="s">
        <v>29</v>
      </c>
      <c r="D321" s="5">
        <f>D322</f>
        <v>69.3</v>
      </c>
      <c r="E321" s="5">
        <f t="shared" ref="E321:F321" si="141">E322</f>
        <v>67.3</v>
      </c>
      <c r="F321" s="5">
        <f t="shared" si="141"/>
        <v>66.5</v>
      </c>
      <c r="G321" s="20"/>
      <c r="H321" s="20"/>
      <c r="I321" s="20"/>
    </row>
    <row r="322" spans="1:9" s="21" customFormat="1" ht="29.25" customHeight="1">
      <c r="A322" s="3" t="s">
        <v>60</v>
      </c>
      <c r="B322" s="46" t="s">
        <v>707</v>
      </c>
      <c r="C322" s="4" t="s">
        <v>59</v>
      </c>
      <c r="D322" s="5">
        <v>69.3</v>
      </c>
      <c r="E322" s="5">
        <v>67.3</v>
      </c>
      <c r="F322" s="5">
        <v>66.5</v>
      </c>
      <c r="G322" s="20"/>
      <c r="H322" s="20"/>
      <c r="I322" s="20"/>
    </row>
    <row r="323" spans="1:9" s="21" customFormat="1" ht="29.25" customHeight="1">
      <c r="A323" s="2" t="s">
        <v>508</v>
      </c>
      <c r="B323" s="36" t="s">
        <v>507</v>
      </c>
      <c r="C323" s="4" t="s">
        <v>29</v>
      </c>
      <c r="D323" s="5">
        <f>D324</f>
        <v>256.10000000000002</v>
      </c>
      <c r="E323" s="5">
        <f t="shared" ref="E323:F323" si="142">E324</f>
        <v>256.10000000000002</v>
      </c>
      <c r="F323" s="5">
        <f t="shared" si="142"/>
        <v>256.10000000000002</v>
      </c>
      <c r="G323" s="20"/>
      <c r="H323" s="20"/>
      <c r="I323" s="20"/>
    </row>
    <row r="324" spans="1:9" s="21" customFormat="1" ht="29.25" customHeight="1">
      <c r="A324" s="3" t="s">
        <v>60</v>
      </c>
      <c r="B324" s="36" t="s">
        <v>507</v>
      </c>
      <c r="C324" s="4" t="s">
        <v>59</v>
      </c>
      <c r="D324" s="5">
        <v>256.10000000000002</v>
      </c>
      <c r="E324" s="5">
        <v>256.10000000000002</v>
      </c>
      <c r="F324" s="5">
        <v>256.10000000000002</v>
      </c>
      <c r="G324" s="20"/>
      <c r="H324" s="20"/>
      <c r="I324" s="20"/>
    </row>
    <row r="325" spans="1:9" ht="36.75" customHeight="1">
      <c r="A325" s="2" t="s">
        <v>412</v>
      </c>
      <c r="B325" s="36" t="s">
        <v>411</v>
      </c>
      <c r="C325" s="4" t="s">
        <v>29</v>
      </c>
      <c r="D325" s="5">
        <f>D326</f>
        <v>38.6</v>
      </c>
      <c r="E325" s="5">
        <f t="shared" ref="E325:F325" si="143">E326</f>
        <v>29.3</v>
      </c>
      <c r="F325" s="5">
        <f t="shared" si="143"/>
        <v>29.3</v>
      </c>
    </row>
    <row r="326" spans="1:9" ht="27" customHeight="1">
      <c r="A326" s="3" t="s">
        <v>60</v>
      </c>
      <c r="B326" s="36" t="s">
        <v>411</v>
      </c>
      <c r="C326" s="4" t="s">
        <v>59</v>
      </c>
      <c r="D326" s="5">
        <v>38.6</v>
      </c>
      <c r="E326" s="5">
        <v>29.3</v>
      </c>
      <c r="F326" s="5">
        <v>29.3</v>
      </c>
    </row>
    <row r="327" spans="1:9" ht="38.25" customHeight="1">
      <c r="A327" s="2" t="s">
        <v>407</v>
      </c>
      <c r="B327" s="36" t="s">
        <v>406</v>
      </c>
      <c r="C327" s="4" t="s">
        <v>29</v>
      </c>
      <c r="D327" s="5">
        <f>D328</f>
        <v>43.2</v>
      </c>
      <c r="E327" s="5">
        <f t="shared" ref="E327:F327" si="144">E328</f>
        <v>44.2</v>
      </c>
      <c r="F327" s="5">
        <f t="shared" si="144"/>
        <v>44.2</v>
      </c>
    </row>
    <row r="328" spans="1:9" ht="27" customHeight="1">
      <c r="A328" s="3" t="s">
        <v>60</v>
      </c>
      <c r="B328" s="36" t="s">
        <v>406</v>
      </c>
      <c r="C328" s="4" t="s">
        <v>59</v>
      </c>
      <c r="D328" s="5">
        <v>43.2</v>
      </c>
      <c r="E328" s="5">
        <v>44.2</v>
      </c>
      <c r="F328" s="5">
        <v>44.2</v>
      </c>
    </row>
    <row r="329" spans="1:9" ht="53.25" customHeight="1">
      <c r="A329" s="2" t="s">
        <v>410</v>
      </c>
      <c r="B329" s="36" t="s">
        <v>409</v>
      </c>
      <c r="C329" s="4" t="s">
        <v>29</v>
      </c>
      <c r="D329" s="5">
        <f>D330</f>
        <v>265.89999999999998</v>
      </c>
      <c r="E329" s="5">
        <f t="shared" ref="E329:F329" si="145">E330</f>
        <v>265.89999999999998</v>
      </c>
      <c r="F329" s="5">
        <f t="shared" si="145"/>
        <v>265.89999999999998</v>
      </c>
    </row>
    <row r="330" spans="1:9" ht="33" customHeight="1">
      <c r="A330" s="3" t="s">
        <v>60</v>
      </c>
      <c r="B330" s="36" t="s">
        <v>409</v>
      </c>
      <c r="C330" s="4" t="s">
        <v>59</v>
      </c>
      <c r="D330" s="5">
        <v>265.89999999999998</v>
      </c>
      <c r="E330" s="5">
        <v>265.89999999999998</v>
      </c>
      <c r="F330" s="5">
        <v>265.89999999999998</v>
      </c>
    </row>
    <row r="331" spans="1:9" s="45" customFormat="1" ht="33" customHeight="1">
      <c r="A331" s="2" t="s">
        <v>712</v>
      </c>
      <c r="B331" s="46" t="s">
        <v>711</v>
      </c>
      <c r="C331" s="41" t="s">
        <v>29</v>
      </c>
      <c r="D331" s="5">
        <f>D332</f>
        <v>187.8</v>
      </c>
      <c r="E331" s="5">
        <f t="shared" ref="E331:F331" si="146">E332</f>
        <v>186.5</v>
      </c>
      <c r="F331" s="5">
        <f t="shared" si="146"/>
        <v>191.5</v>
      </c>
      <c r="G331" s="76"/>
      <c r="H331" s="76"/>
      <c r="I331" s="76"/>
    </row>
    <row r="332" spans="1:9" s="45" customFormat="1" ht="33" customHeight="1">
      <c r="A332" s="3" t="s">
        <v>60</v>
      </c>
      <c r="B332" s="46" t="s">
        <v>711</v>
      </c>
      <c r="C332" s="41" t="s">
        <v>59</v>
      </c>
      <c r="D332" s="5">
        <v>187.8</v>
      </c>
      <c r="E332" s="5">
        <v>186.5</v>
      </c>
      <c r="F332" s="5">
        <v>191.5</v>
      </c>
      <c r="G332" s="76"/>
      <c r="H332" s="76"/>
      <c r="I332" s="76"/>
    </row>
    <row r="333" spans="1:9" s="45" customFormat="1" ht="33" customHeight="1">
      <c r="A333" s="2" t="s">
        <v>710</v>
      </c>
      <c r="B333" s="46" t="s">
        <v>709</v>
      </c>
      <c r="C333" s="41" t="s">
        <v>29</v>
      </c>
      <c r="D333" s="5">
        <f>D334</f>
        <v>349.2</v>
      </c>
      <c r="E333" s="5">
        <f t="shared" ref="E333:F333" si="147">E334</f>
        <v>349.3</v>
      </c>
      <c r="F333" s="5">
        <f t="shared" si="147"/>
        <v>349.3</v>
      </c>
      <c r="G333" s="76"/>
      <c r="H333" s="76"/>
      <c r="I333" s="76"/>
    </row>
    <row r="334" spans="1:9" s="45" customFormat="1" ht="33" customHeight="1">
      <c r="A334" s="3" t="s">
        <v>60</v>
      </c>
      <c r="B334" s="46" t="s">
        <v>709</v>
      </c>
      <c r="C334" s="41" t="s">
        <v>59</v>
      </c>
      <c r="D334" s="5">
        <v>349.2</v>
      </c>
      <c r="E334" s="5">
        <v>349.3</v>
      </c>
      <c r="F334" s="5">
        <v>349.3</v>
      </c>
      <c r="G334" s="76"/>
      <c r="H334" s="76"/>
      <c r="I334" s="76"/>
    </row>
    <row r="335" spans="1:9" ht="34.5" customHeight="1">
      <c r="A335" s="59" t="s">
        <v>673</v>
      </c>
      <c r="B335" s="35" t="s">
        <v>504</v>
      </c>
      <c r="C335" s="4" t="s">
        <v>29</v>
      </c>
      <c r="D335" s="5">
        <f>D336+D338+D340</f>
        <v>272.09999999999997</v>
      </c>
      <c r="E335" s="5">
        <f t="shared" ref="E335:F335" si="148">E336+E338+E340</f>
        <v>282</v>
      </c>
      <c r="F335" s="5">
        <f t="shared" si="148"/>
        <v>294</v>
      </c>
    </row>
    <row r="336" spans="1:9" ht="34.5" customHeight="1">
      <c r="A336" s="3" t="s">
        <v>506</v>
      </c>
      <c r="B336" s="36" t="s">
        <v>505</v>
      </c>
      <c r="C336" s="4" t="s">
        <v>29</v>
      </c>
      <c r="D336" s="5">
        <f>D337</f>
        <v>271</v>
      </c>
      <c r="E336" s="5">
        <f t="shared" ref="E336:F336" si="149">E337</f>
        <v>282</v>
      </c>
      <c r="F336" s="5">
        <f t="shared" si="149"/>
        <v>294</v>
      </c>
    </row>
    <row r="337" spans="1:9" ht="24.75" customHeight="1">
      <c r="A337" s="3" t="s">
        <v>60</v>
      </c>
      <c r="B337" s="36" t="s">
        <v>505</v>
      </c>
      <c r="C337" s="4" t="s">
        <v>59</v>
      </c>
      <c r="D337" s="5">
        <v>271</v>
      </c>
      <c r="E337" s="5">
        <v>282</v>
      </c>
      <c r="F337" s="5">
        <v>294</v>
      </c>
    </row>
    <row r="338" spans="1:9" ht="40.5" customHeight="1">
      <c r="A338" s="2" t="s">
        <v>408</v>
      </c>
      <c r="B338" s="46" t="s">
        <v>713</v>
      </c>
      <c r="C338" s="4" t="s">
        <v>29</v>
      </c>
      <c r="D338" s="5">
        <f>D339</f>
        <v>0.2</v>
      </c>
      <c r="E338" s="5">
        <f t="shared" ref="E338:F338" si="150">E339</f>
        <v>0</v>
      </c>
      <c r="F338" s="5">
        <f t="shared" si="150"/>
        <v>0</v>
      </c>
    </row>
    <row r="339" spans="1:9" ht="24.75" customHeight="1">
      <c r="A339" s="3" t="s">
        <v>60</v>
      </c>
      <c r="B339" s="46" t="s">
        <v>713</v>
      </c>
      <c r="C339" s="4" t="s">
        <v>59</v>
      </c>
      <c r="D339" s="5">
        <v>0.2</v>
      </c>
      <c r="E339" s="5">
        <v>0</v>
      </c>
      <c r="F339" s="5">
        <v>0</v>
      </c>
    </row>
    <row r="340" spans="1:9" ht="41.25" customHeight="1">
      <c r="A340" s="2" t="s">
        <v>712</v>
      </c>
      <c r="B340" s="46" t="s">
        <v>714</v>
      </c>
      <c r="C340" s="41" t="s">
        <v>29</v>
      </c>
      <c r="D340" s="5">
        <f>D341</f>
        <v>0.9</v>
      </c>
      <c r="E340" s="5">
        <f t="shared" ref="E340:F340" si="151">E341</f>
        <v>0</v>
      </c>
      <c r="F340" s="5">
        <f t="shared" si="151"/>
        <v>0</v>
      </c>
    </row>
    <row r="341" spans="1:9" ht="24.75" customHeight="1">
      <c r="A341" s="3" t="s">
        <v>60</v>
      </c>
      <c r="B341" s="46" t="s">
        <v>714</v>
      </c>
      <c r="C341" s="41" t="s">
        <v>59</v>
      </c>
      <c r="D341" s="5">
        <v>0.9</v>
      </c>
      <c r="E341" s="5">
        <v>0</v>
      </c>
      <c r="F341" s="5">
        <v>0</v>
      </c>
    </row>
    <row r="342" spans="1:9" ht="43.5" customHeight="1">
      <c r="A342" s="1" t="s">
        <v>588</v>
      </c>
      <c r="B342" s="34" t="s">
        <v>175</v>
      </c>
      <c r="C342" s="9" t="s">
        <v>29</v>
      </c>
      <c r="D342" s="10">
        <f>D351+D372+D343</f>
        <v>32674</v>
      </c>
      <c r="E342" s="10">
        <f>E351+E372+E343</f>
        <v>40918</v>
      </c>
      <c r="F342" s="10">
        <f>F351+F372+F343</f>
        <v>41750</v>
      </c>
    </row>
    <row r="343" spans="1:9" ht="43.5" customHeight="1">
      <c r="A343" s="1" t="s">
        <v>352</v>
      </c>
      <c r="B343" s="34" t="s">
        <v>351</v>
      </c>
      <c r="C343" s="9" t="s">
        <v>29</v>
      </c>
      <c r="D343" s="10">
        <f>D344</f>
        <v>4150</v>
      </c>
      <c r="E343" s="10">
        <f t="shared" ref="E343" si="152">E344</f>
        <v>4370</v>
      </c>
      <c r="F343" s="10">
        <f>F344</f>
        <v>4530</v>
      </c>
    </row>
    <row r="344" spans="1:9" ht="41.25" customHeight="1">
      <c r="A344" s="95" t="s">
        <v>589</v>
      </c>
      <c r="B344" s="35" t="s">
        <v>353</v>
      </c>
      <c r="C344" s="4" t="s">
        <v>29</v>
      </c>
      <c r="D344" s="5">
        <f>D345+D347+D349</f>
        <v>4150</v>
      </c>
      <c r="E344" s="5">
        <f t="shared" ref="E344:F344" si="153">E345+E347+E349</f>
        <v>4370</v>
      </c>
      <c r="F344" s="5">
        <f t="shared" si="153"/>
        <v>4530</v>
      </c>
    </row>
    <row r="345" spans="1:9" s="42" customFormat="1" ht="31.5" customHeight="1">
      <c r="A345" s="3" t="s">
        <v>591</v>
      </c>
      <c r="B345" s="46" t="s">
        <v>590</v>
      </c>
      <c r="C345" s="4" t="s">
        <v>29</v>
      </c>
      <c r="D345" s="24">
        <f>D346</f>
        <v>2000</v>
      </c>
      <c r="E345" s="24">
        <f t="shared" ref="E345:F345" si="154">E346</f>
        <v>2100</v>
      </c>
      <c r="F345" s="24">
        <f t="shared" si="154"/>
        <v>2200</v>
      </c>
    </row>
    <row r="346" spans="1:9" s="42" customFormat="1" ht="31.5" customHeight="1">
      <c r="A346" s="3" t="s">
        <v>420</v>
      </c>
      <c r="B346" s="46" t="s">
        <v>590</v>
      </c>
      <c r="C346" s="4" t="s">
        <v>58</v>
      </c>
      <c r="D346" s="24">
        <v>2000</v>
      </c>
      <c r="E346" s="24">
        <v>2100</v>
      </c>
      <c r="F346" s="24">
        <v>2200</v>
      </c>
    </row>
    <row r="347" spans="1:9" s="42" customFormat="1" ht="31.5" customHeight="1">
      <c r="A347" s="3" t="s">
        <v>593</v>
      </c>
      <c r="B347" s="46" t="s">
        <v>592</v>
      </c>
      <c r="C347" s="4" t="s">
        <v>29</v>
      </c>
      <c r="D347" s="24">
        <f>D348</f>
        <v>0</v>
      </c>
      <c r="E347" s="24">
        <f t="shared" ref="E347:F347" si="155">E348</f>
        <v>30</v>
      </c>
      <c r="F347" s="24">
        <f t="shared" si="155"/>
        <v>0</v>
      </c>
    </row>
    <row r="348" spans="1:9" s="42" customFormat="1" ht="31.5" customHeight="1">
      <c r="A348" s="3" t="s">
        <v>420</v>
      </c>
      <c r="B348" s="46" t="s">
        <v>592</v>
      </c>
      <c r="C348" s="4" t="s">
        <v>58</v>
      </c>
      <c r="D348" s="24">
        <v>0</v>
      </c>
      <c r="E348" s="24">
        <v>30</v>
      </c>
      <c r="F348" s="24">
        <v>0</v>
      </c>
    </row>
    <row r="349" spans="1:9" s="42" customFormat="1" ht="31.5" customHeight="1">
      <c r="A349" s="3" t="s">
        <v>595</v>
      </c>
      <c r="B349" s="46" t="s">
        <v>594</v>
      </c>
      <c r="C349" s="4" t="s">
        <v>29</v>
      </c>
      <c r="D349" s="24">
        <f>D350</f>
        <v>2150</v>
      </c>
      <c r="E349" s="24">
        <f t="shared" ref="E349:F349" si="156">E350</f>
        <v>2240</v>
      </c>
      <c r="F349" s="24">
        <f t="shared" si="156"/>
        <v>2330</v>
      </c>
    </row>
    <row r="350" spans="1:9" s="42" customFormat="1" ht="31.5" customHeight="1">
      <c r="A350" s="3" t="s">
        <v>60</v>
      </c>
      <c r="B350" s="46" t="s">
        <v>594</v>
      </c>
      <c r="C350" s="4" t="s">
        <v>59</v>
      </c>
      <c r="D350" s="24">
        <v>2150</v>
      </c>
      <c r="E350" s="24">
        <v>2240</v>
      </c>
      <c r="F350" s="24">
        <v>2330</v>
      </c>
    </row>
    <row r="351" spans="1:9" s="21" customFormat="1" ht="36" customHeight="1">
      <c r="A351" s="8" t="s">
        <v>244</v>
      </c>
      <c r="B351" s="34" t="s">
        <v>176</v>
      </c>
      <c r="C351" s="9" t="s">
        <v>29</v>
      </c>
      <c r="D351" s="10">
        <f>D352+D369</f>
        <v>8235</v>
      </c>
      <c r="E351" s="10">
        <f t="shared" ref="E351:F351" si="157">E352+E369</f>
        <v>6585</v>
      </c>
      <c r="F351" s="10">
        <f t="shared" si="157"/>
        <v>7670</v>
      </c>
      <c r="G351" s="77"/>
      <c r="H351" s="20"/>
      <c r="I351" s="20"/>
    </row>
    <row r="352" spans="1:9" s="26" customFormat="1" ht="18" customHeight="1">
      <c r="A352" s="59" t="s">
        <v>178</v>
      </c>
      <c r="B352" s="35" t="s">
        <v>177</v>
      </c>
      <c r="C352" s="4" t="s">
        <v>29</v>
      </c>
      <c r="D352" s="5">
        <f>D353+D355+D357+D359+D365+D367+D361+D363</f>
        <v>8185</v>
      </c>
      <c r="E352" s="5">
        <f t="shared" ref="E352:F352" si="158">E353+E355+E357+E359+E365+E367+E361+E363</f>
        <v>6585</v>
      </c>
      <c r="F352" s="5">
        <f t="shared" si="158"/>
        <v>7650</v>
      </c>
      <c r="G352" s="77"/>
      <c r="H352" s="77"/>
      <c r="I352" s="77"/>
    </row>
    <row r="353" spans="1:9" s="26" customFormat="1" ht="18" customHeight="1">
      <c r="A353" s="3" t="s">
        <v>354</v>
      </c>
      <c r="B353" s="46" t="s">
        <v>179</v>
      </c>
      <c r="C353" s="4" t="s">
        <v>29</v>
      </c>
      <c r="D353" s="5">
        <f>D354</f>
        <v>1300</v>
      </c>
      <c r="E353" s="5">
        <f t="shared" ref="E353:F353" si="159">E354</f>
        <v>1400</v>
      </c>
      <c r="F353" s="5">
        <f t="shared" si="159"/>
        <v>1500</v>
      </c>
      <c r="G353" s="77"/>
      <c r="H353" s="77"/>
      <c r="I353" s="77"/>
    </row>
    <row r="354" spans="1:9" s="26" customFormat="1" ht="30.75" customHeight="1">
      <c r="A354" s="3" t="s">
        <v>420</v>
      </c>
      <c r="B354" s="46" t="s">
        <v>179</v>
      </c>
      <c r="C354" s="4" t="s">
        <v>58</v>
      </c>
      <c r="D354" s="5">
        <v>1300</v>
      </c>
      <c r="E354" s="5">
        <v>1400</v>
      </c>
      <c r="F354" s="5">
        <v>1500</v>
      </c>
      <c r="G354" s="77"/>
      <c r="H354" s="77"/>
      <c r="I354" s="77"/>
    </row>
    <row r="355" spans="1:9" s="26" customFormat="1" ht="23.25" customHeight="1">
      <c r="A355" s="3" t="s">
        <v>355</v>
      </c>
      <c r="B355" s="46" t="s">
        <v>245</v>
      </c>
      <c r="C355" s="4" t="s">
        <v>29</v>
      </c>
      <c r="D355" s="5">
        <f>D356</f>
        <v>350</v>
      </c>
      <c r="E355" s="5">
        <f t="shared" ref="E355:F355" si="160">E356</f>
        <v>350</v>
      </c>
      <c r="F355" s="5">
        <f t="shared" si="160"/>
        <v>350</v>
      </c>
      <c r="G355" s="77"/>
      <c r="H355" s="77"/>
      <c r="I355" s="77"/>
    </row>
    <row r="356" spans="1:9" s="26" customFormat="1" ht="33.75" customHeight="1">
      <c r="A356" s="3" t="s">
        <v>420</v>
      </c>
      <c r="B356" s="46" t="s">
        <v>245</v>
      </c>
      <c r="C356" s="4" t="s">
        <v>58</v>
      </c>
      <c r="D356" s="5">
        <v>350</v>
      </c>
      <c r="E356" s="5">
        <v>350</v>
      </c>
      <c r="F356" s="5">
        <v>350</v>
      </c>
      <c r="G356" s="77"/>
      <c r="H356" s="77"/>
      <c r="I356" s="77"/>
    </row>
    <row r="357" spans="1:9" s="26" customFormat="1" ht="33.75" customHeight="1">
      <c r="A357" s="3" t="s">
        <v>597</v>
      </c>
      <c r="B357" s="46" t="s">
        <v>596</v>
      </c>
      <c r="C357" s="4" t="s">
        <v>29</v>
      </c>
      <c r="D357" s="5">
        <f>D358</f>
        <v>2840</v>
      </c>
      <c r="E357" s="5">
        <f t="shared" ref="E357:F357" si="161">E358</f>
        <v>2275</v>
      </c>
      <c r="F357" s="5">
        <f t="shared" si="161"/>
        <v>5800</v>
      </c>
      <c r="G357" s="77"/>
      <c r="H357" s="77"/>
      <c r="I357" s="77"/>
    </row>
    <row r="358" spans="1:9" s="26" customFormat="1" ht="33.75" customHeight="1">
      <c r="A358" s="3" t="s">
        <v>420</v>
      </c>
      <c r="B358" s="46" t="s">
        <v>596</v>
      </c>
      <c r="C358" s="4" t="s">
        <v>58</v>
      </c>
      <c r="D358" s="5">
        <v>2840</v>
      </c>
      <c r="E358" s="5">
        <v>2275</v>
      </c>
      <c r="F358" s="5">
        <v>5800</v>
      </c>
      <c r="G358" s="77"/>
      <c r="H358" s="77"/>
      <c r="I358" s="77"/>
    </row>
    <row r="359" spans="1:9" s="26" customFormat="1" ht="33.75" customHeight="1">
      <c r="A359" s="3" t="s">
        <v>599</v>
      </c>
      <c r="B359" s="46" t="s">
        <v>598</v>
      </c>
      <c r="C359" s="4" t="s">
        <v>29</v>
      </c>
      <c r="D359" s="5">
        <f>D360</f>
        <v>125</v>
      </c>
      <c r="E359" s="5">
        <f t="shared" ref="E359:F359" si="162">E360</f>
        <v>100</v>
      </c>
      <c r="F359" s="5">
        <f t="shared" si="162"/>
        <v>0</v>
      </c>
      <c r="G359" s="77"/>
      <c r="H359" s="77"/>
      <c r="I359" s="77"/>
    </row>
    <row r="360" spans="1:9" s="26" customFormat="1" ht="33.75" customHeight="1">
      <c r="A360" s="3" t="s">
        <v>420</v>
      </c>
      <c r="B360" s="46" t="s">
        <v>598</v>
      </c>
      <c r="C360" s="4" t="s">
        <v>58</v>
      </c>
      <c r="D360" s="5">
        <v>125</v>
      </c>
      <c r="E360" s="5">
        <v>100</v>
      </c>
      <c r="F360" s="5">
        <v>0</v>
      </c>
      <c r="G360" s="77"/>
      <c r="H360" s="77"/>
      <c r="I360" s="77"/>
    </row>
    <row r="361" spans="1:9" s="26" customFormat="1" ht="33.75" customHeight="1">
      <c r="A361" s="3" t="s">
        <v>700</v>
      </c>
      <c r="B361" s="46" t="s">
        <v>699</v>
      </c>
      <c r="C361" s="4" t="s">
        <v>29</v>
      </c>
      <c r="D361" s="5">
        <f>D362</f>
        <v>600</v>
      </c>
      <c r="E361" s="5">
        <f t="shared" ref="E361:F361" si="163">E362</f>
        <v>0</v>
      </c>
      <c r="F361" s="5">
        <f t="shared" si="163"/>
        <v>0</v>
      </c>
      <c r="G361" s="77"/>
      <c r="H361" s="77"/>
      <c r="I361" s="77"/>
    </row>
    <row r="362" spans="1:9" s="26" customFormat="1" ht="33.75" customHeight="1">
      <c r="A362" s="3" t="s">
        <v>420</v>
      </c>
      <c r="B362" s="46" t="s">
        <v>699</v>
      </c>
      <c r="C362" s="4" t="s">
        <v>58</v>
      </c>
      <c r="D362" s="5">
        <v>600</v>
      </c>
      <c r="E362" s="5">
        <v>0</v>
      </c>
      <c r="F362" s="5">
        <v>0</v>
      </c>
      <c r="G362" s="77"/>
      <c r="H362" s="77"/>
      <c r="I362" s="77"/>
    </row>
    <row r="363" spans="1:9" s="26" customFormat="1" ht="33.75" customHeight="1">
      <c r="A363" s="3" t="s">
        <v>702</v>
      </c>
      <c r="B363" s="46" t="s">
        <v>701</v>
      </c>
      <c r="C363" s="4" t="s">
        <v>29</v>
      </c>
      <c r="D363" s="5">
        <f>D364</f>
        <v>1370</v>
      </c>
      <c r="E363" s="5">
        <f t="shared" ref="E363:F363" si="164">E364</f>
        <v>0</v>
      </c>
      <c r="F363" s="5">
        <f t="shared" si="164"/>
        <v>0</v>
      </c>
      <c r="G363" s="77"/>
      <c r="H363" s="77"/>
      <c r="I363" s="77"/>
    </row>
    <row r="364" spans="1:9" s="26" customFormat="1" ht="33.75" customHeight="1">
      <c r="A364" s="3" t="s">
        <v>420</v>
      </c>
      <c r="B364" s="46" t="s">
        <v>701</v>
      </c>
      <c r="C364" s="4" t="s">
        <v>58</v>
      </c>
      <c r="D364" s="5">
        <v>1370</v>
      </c>
      <c r="E364" s="5">
        <v>0</v>
      </c>
      <c r="F364" s="5">
        <v>0</v>
      </c>
      <c r="G364" s="77"/>
      <c r="H364" s="77"/>
      <c r="I364" s="77"/>
    </row>
    <row r="365" spans="1:9" s="26" customFormat="1" ht="33.75" customHeight="1">
      <c r="A365" s="2" t="s">
        <v>601</v>
      </c>
      <c r="B365" s="46" t="s">
        <v>600</v>
      </c>
      <c r="C365" s="4" t="s">
        <v>29</v>
      </c>
      <c r="D365" s="5">
        <f>D366</f>
        <v>0</v>
      </c>
      <c r="E365" s="5">
        <f t="shared" ref="E365:F365" si="165">E366</f>
        <v>2460</v>
      </c>
      <c r="F365" s="5">
        <f t="shared" si="165"/>
        <v>0</v>
      </c>
      <c r="G365" s="77"/>
      <c r="H365" s="77"/>
      <c r="I365" s="77"/>
    </row>
    <row r="366" spans="1:9" s="26" customFormat="1" ht="33.75" customHeight="1">
      <c r="A366" s="3" t="s">
        <v>420</v>
      </c>
      <c r="B366" s="46" t="s">
        <v>600</v>
      </c>
      <c r="C366" s="4" t="s">
        <v>58</v>
      </c>
      <c r="D366" s="5">
        <v>0</v>
      </c>
      <c r="E366" s="5">
        <v>2460</v>
      </c>
      <c r="F366" s="5">
        <v>0</v>
      </c>
      <c r="G366" s="77"/>
      <c r="H366" s="77"/>
      <c r="I366" s="77"/>
    </row>
    <row r="367" spans="1:9" s="26" customFormat="1" ht="33.75" customHeight="1">
      <c r="A367" s="2" t="s">
        <v>603</v>
      </c>
      <c r="B367" s="46" t="s">
        <v>602</v>
      </c>
      <c r="C367" s="4" t="s">
        <v>29</v>
      </c>
      <c r="D367" s="5">
        <f>D368</f>
        <v>1600</v>
      </c>
      <c r="E367" s="5">
        <f t="shared" ref="E367:F367" si="166">E368</f>
        <v>0</v>
      </c>
      <c r="F367" s="5">
        <f t="shared" si="166"/>
        <v>0</v>
      </c>
      <c r="G367" s="77"/>
      <c r="H367" s="77"/>
      <c r="I367" s="77"/>
    </row>
    <row r="368" spans="1:9" s="26" customFormat="1" ht="33.75" customHeight="1">
      <c r="A368" s="3" t="s">
        <v>420</v>
      </c>
      <c r="B368" s="46" t="s">
        <v>602</v>
      </c>
      <c r="C368" s="4" t="s">
        <v>58</v>
      </c>
      <c r="D368" s="5">
        <v>1600</v>
      </c>
      <c r="E368" s="5">
        <v>0</v>
      </c>
      <c r="F368" s="5">
        <v>0</v>
      </c>
      <c r="G368" s="77"/>
      <c r="H368" s="77"/>
      <c r="I368" s="77"/>
    </row>
    <row r="369" spans="1:9" s="26" customFormat="1" ht="33.75" customHeight="1">
      <c r="A369" s="59" t="s">
        <v>704</v>
      </c>
      <c r="B369" s="58" t="s">
        <v>703</v>
      </c>
      <c r="C369" s="4" t="s">
        <v>29</v>
      </c>
      <c r="D369" s="5">
        <f>D370</f>
        <v>50</v>
      </c>
      <c r="E369" s="5">
        <f t="shared" ref="E369:F369" si="167">E370</f>
        <v>0</v>
      </c>
      <c r="F369" s="5">
        <f t="shared" si="167"/>
        <v>20</v>
      </c>
      <c r="G369" s="77"/>
      <c r="H369" s="77"/>
      <c r="I369" s="77"/>
    </row>
    <row r="370" spans="1:9" s="26" customFormat="1" ht="33.75" customHeight="1">
      <c r="A370" s="3" t="s">
        <v>706</v>
      </c>
      <c r="B370" s="46" t="s">
        <v>705</v>
      </c>
      <c r="C370" s="4" t="s">
        <v>29</v>
      </c>
      <c r="D370" s="5">
        <f>D371</f>
        <v>50</v>
      </c>
      <c r="E370" s="5">
        <f t="shared" ref="E370:F370" si="168">E371</f>
        <v>0</v>
      </c>
      <c r="F370" s="5">
        <f t="shared" si="168"/>
        <v>20</v>
      </c>
      <c r="G370" s="77"/>
      <c r="H370" s="77"/>
      <c r="I370" s="77"/>
    </row>
    <row r="371" spans="1:9" s="26" customFormat="1" ht="33.75" customHeight="1">
      <c r="A371" s="3" t="s">
        <v>421</v>
      </c>
      <c r="B371" s="46" t="s">
        <v>705</v>
      </c>
      <c r="C371" s="4" t="s">
        <v>64</v>
      </c>
      <c r="D371" s="5">
        <v>50</v>
      </c>
      <c r="E371" s="5">
        <v>0</v>
      </c>
      <c r="F371" s="5">
        <v>20</v>
      </c>
      <c r="G371" s="77"/>
      <c r="H371" s="77"/>
      <c r="I371" s="77"/>
    </row>
    <row r="372" spans="1:9" s="26" customFormat="1" ht="36" customHeight="1">
      <c r="A372" s="8" t="s">
        <v>247</v>
      </c>
      <c r="B372" s="60" t="s">
        <v>246</v>
      </c>
      <c r="C372" s="4" t="s">
        <v>29</v>
      </c>
      <c r="D372" s="10">
        <f>D373</f>
        <v>20289</v>
      </c>
      <c r="E372" s="10">
        <f t="shared" ref="E372:F372" si="169">E373</f>
        <v>29963</v>
      </c>
      <c r="F372" s="10">
        <f t="shared" si="169"/>
        <v>29550</v>
      </c>
      <c r="G372" s="77"/>
      <c r="H372" s="77"/>
      <c r="I372" s="77"/>
    </row>
    <row r="373" spans="1:9" s="26" customFormat="1" ht="70.5" customHeight="1">
      <c r="A373" s="31" t="s">
        <v>249</v>
      </c>
      <c r="B373" s="46" t="s">
        <v>248</v>
      </c>
      <c r="C373" s="4" t="s">
        <v>29</v>
      </c>
      <c r="D373" s="5">
        <f>D374+D376</f>
        <v>20289</v>
      </c>
      <c r="E373" s="5">
        <f t="shared" ref="E373:F373" si="170">E374+E376</f>
        <v>29963</v>
      </c>
      <c r="F373" s="5">
        <f t="shared" si="170"/>
        <v>29550</v>
      </c>
      <c r="G373" s="77"/>
      <c r="H373" s="77"/>
      <c r="I373" s="77"/>
    </row>
    <row r="374" spans="1:9" s="26" customFormat="1" ht="18" customHeight="1">
      <c r="A374" s="25" t="s">
        <v>251</v>
      </c>
      <c r="B374" s="46" t="s">
        <v>250</v>
      </c>
      <c r="C374" s="4" t="s">
        <v>29</v>
      </c>
      <c r="D374" s="5">
        <f>D375</f>
        <v>18339</v>
      </c>
      <c r="E374" s="5">
        <f t="shared" ref="E374:F374" si="171">E375</f>
        <v>17192.099999999999</v>
      </c>
      <c r="F374" s="5">
        <f t="shared" si="171"/>
        <v>19200</v>
      </c>
      <c r="G374" s="77"/>
      <c r="H374" s="77"/>
      <c r="I374" s="77"/>
    </row>
    <row r="375" spans="1:9" s="26" customFormat="1" ht="42" customHeight="1">
      <c r="A375" s="3" t="s">
        <v>420</v>
      </c>
      <c r="B375" s="36" t="s">
        <v>250</v>
      </c>
      <c r="C375" s="4" t="s">
        <v>58</v>
      </c>
      <c r="D375" s="5">
        <v>18339</v>
      </c>
      <c r="E375" s="5">
        <v>17192.099999999999</v>
      </c>
      <c r="F375" s="5">
        <v>19200</v>
      </c>
      <c r="G375" s="77"/>
      <c r="H375" s="77"/>
      <c r="I375" s="77"/>
    </row>
    <row r="376" spans="1:9" s="26" customFormat="1" ht="18" customHeight="1">
      <c r="A376" s="25" t="s">
        <v>253</v>
      </c>
      <c r="B376" s="36" t="s">
        <v>252</v>
      </c>
      <c r="C376" s="4" t="s">
        <v>29</v>
      </c>
      <c r="D376" s="5">
        <f>D377</f>
        <v>1950</v>
      </c>
      <c r="E376" s="5">
        <f t="shared" ref="E376:F376" si="172">E377</f>
        <v>12770.9</v>
      </c>
      <c r="F376" s="5">
        <f t="shared" si="172"/>
        <v>10350</v>
      </c>
      <c r="G376" s="77"/>
      <c r="H376" s="77"/>
      <c r="I376" s="77"/>
    </row>
    <row r="377" spans="1:9" s="26" customFormat="1" ht="37.5" customHeight="1">
      <c r="A377" s="3" t="s">
        <v>420</v>
      </c>
      <c r="B377" s="36" t="s">
        <v>252</v>
      </c>
      <c r="C377" s="4" t="s">
        <v>58</v>
      </c>
      <c r="D377" s="5">
        <v>1950</v>
      </c>
      <c r="E377" s="5">
        <v>12770.9</v>
      </c>
      <c r="F377" s="5">
        <v>10350</v>
      </c>
      <c r="G377" s="77"/>
      <c r="H377" s="77"/>
      <c r="I377" s="77"/>
    </row>
    <row r="378" spans="1:9" s="12" customFormat="1" ht="34.5" customHeight="1">
      <c r="A378" s="1" t="s">
        <v>568</v>
      </c>
      <c r="B378" s="60" t="s">
        <v>194</v>
      </c>
      <c r="C378" s="4" t="s">
        <v>29</v>
      </c>
      <c r="D378" s="10">
        <f>D379</f>
        <v>14885.5</v>
      </c>
      <c r="E378" s="10">
        <f t="shared" ref="E378:F378" si="173">E379</f>
        <v>14718.400000000001</v>
      </c>
      <c r="F378" s="10">
        <f t="shared" si="173"/>
        <v>14825.3</v>
      </c>
      <c r="G378" s="11"/>
      <c r="H378" s="11"/>
      <c r="I378" s="11"/>
    </row>
    <row r="379" spans="1:9" ht="38.25" customHeight="1">
      <c r="A379" s="1" t="s">
        <v>569</v>
      </c>
      <c r="B379" s="60" t="s">
        <v>571</v>
      </c>
      <c r="C379" s="4" t="s">
        <v>29</v>
      </c>
      <c r="D379" s="5">
        <f>D380+D386</f>
        <v>14885.5</v>
      </c>
      <c r="E379" s="5">
        <f>E380+E386</f>
        <v>14718.400000000001</v>
      </c>
      <c r="F379" s="5">
        <f>F380+F386</f>
        <v>14825.3</v>
      </c>
    </row>
    <row r="380" spans="1:9" s="21" customFormat="1" ht="49.5" customHeight="1">
      <c r="A380" s="22" t="s">
        <v>570</v>
      </c>
      <c r="B380" s="58" t="s">
        <v>572</v>
      </c>
      <c r="C380" s="4" t="s">
        <v>29</v>
      </c>
      <c r="D380" s="24">
        <f>D381+D384</f>
        <v>11997.5</v>
      </c>
      <c r="E380" s="24">
        <f t="shared" ref="E380:F380" si="174">E381+E384</f>
        <v>11997.500000000002</v>
      </c>
      <c r="F380" s="24">
        <f t="shared" si="174"/>
        <v>11997.5</v>
      </c>
      <c r="G380" s="20"/>
      <c r="H380" s="20"/>
      <c r="I380" s="20"/>
    </row>
    <row r="381" spans="1:9" ht="36" customHeight="1">
      <c r="A381" s="2" t="s">
        <v>574</v>
      </c>
      <c r="B381" s="46" t="s">
        <v>573</v>
      </c>
      <c r="C381" s="4" t="s">
        <v>29</v>
      </c>
      <c r="D381" s="24">
        <f>D382+D383</f>
        <v>9555.7000000000007</v>
      </c>
      <c r="E381" s="24">
        <f t="shared" ref="E381:F381" si="175">E382+E383</f>
        <v>9223.9000000000015</v>
      </c>
      <c r="F381" s="24">
        <f t="shared" si="175"/>
        <v>6490.5</v>
      </c>
    </row>
    <row r="382" spans="1:9" ht="49.5" customHeight="1">
      <c r="A382" s="3" t="s">
        <v>419</v>
      </c>
      <c r="B382" s="46" t="s">
        <v>573</v>
      </c>
      <c r="C382" s="4" t="s">
        <v>57</v>
      </c>
      <c r="D382" s="24">
        <v>9340.5</v>
      </c>
      <c r="E382" s="24">
        <v>9000.7000000000007</v>
      </c>
      <c r="F382" s="24">
        <v>6267.3</v>
      </c>
    </row>
    <row r="383" spans="1:9" ht="39" customHeight="1">
      <c r="A383" s="3" t="s">
        <v>420</v>
      </c>
      <c r="B383" s="46" t="s">
        <v>573</v>
      </c>
      <c r="C383" s="4" t="s">
        <v>58</v>
      </c>
      <c r="D383" s="24">
        <v>215.2</v>
      </c>
      <c r="E383" s="24">
        <v>223.2</v>
      </c>
      <c r="F383" s="24">
        <v>223.2</v>
      </c>
    </row>
    <row r="384" spans="1:9" ht="39" customHeight="1">
      <c r="A384" s="2" t="s">
        <v>227</v>
      </c>
      <c r="B384" s="46" t="s">
        <v>692</v>
      </c>
      <c r="C384" s="4" t="s">
        <v>29</v>
      </c>
      <c r="D384" s="24">
        <f>D385</f>
        <v>2441.8000000000002</v>
      </c>
      <c r="E384" s="24">
        <f t="shared" ref="E384:F384" si="176">E385</f>
        <v>2773.6</v>
      </c>
      <c r="F384" s="24">
        <f t="shared" si="176"/>
        <v>5507</v>
      </c>
    </row>
    <row r="385" spans="1:9" ht="53.25" customHeight="1">
      <c r="A385" s="3" t="s">
        <v>419</v>
      </c>
      <c r="B385" s="46" t="s">
        <v>692</v>
      </c>
      <c r="C385" s="4" t="s">
        <v>57</v>
      </c>
      <c r="D385" s="24">
        <v>2441.8000000000002</v>
      </c>
      <c r="E385" s="24">
        <v>2773.6</v>
      </c>
      <c r="F385" s="24">
        <v>5507</v>
      </c>
    </row>
    <row r="386" spans="1:9" ht="35.25" customHeight="1">
      <c r="A386" s="33" t="s">
        <v>576</v>
      </c>
      <c r="B386" s="58" t="s">
        <v>575</v>
      </c>
      <c r="C386" s="4" t="s">
        <v>29</v>
      </c>
      <c r="D386" s="5">
        <f>D387</f>
        <v>2888</v>
      </c>
      <c r="E386" s="5">
        <f t="shared" ref="E386:F386" si="177">E387</f>
        <v>2720.9</v>
      </c>
      <c r="F386" s="5">
        <f t="shared" si="177"/>
        <v>2827.8</v>
      </c>
    </row>
    <row r="387" spans="1:9" ht="35.25" customHeight="1">
      <c r="A387" s="3" t="s">
        <v>578</v>
      </c>
      <c r="B387" s="46" t="s">
        <v>577</v>
      </c>
      <c r="C387" s="4" t="s">
        <v>29</v>
      </c>
      <c r="D387" s="5">
        <f>D388</f>
        <v>2888</v>
      </c>
      <c r="E387" s="5">
        <f t="shared" ref="E387:F387" si="178">E388</f>
        <v>2720.9</v>
      </c>
      <c r="F387" s="5">
        <f t="shared" si="178"/>
        <v>2827.8</v>
      </c>
    </row>
    <row r="388" spans="1:9" ht="35.25" customHeight="1">
      <c r="A388" s="3" t="s">
        <v>420</v>
      </c>
      <c r="B388" s="46" t="s">
        <v>577</v>
      </c>
      <c r="C388" s="4" t="s">
        <v>58</v>
      </c>
      <c r="D388" s="5">
        <v>2888</v>
      </c>
      <c r="E388" s="5">
        <v>2720.9</v>
      </c>
      <c r="F388" s="5">
        <v>2827.8</v>
      </c>
    </row>
    <row r="389" spans="1:9" ht="82.5" customHeight="1">
      <c r="A389" s="40" t="s">
        <v>604</v>
      </c>
      <c r="B389" s="60" t="s">
        <v>180</v>
      </c>
      <c r="C389" s="4" t="s">
        <v>29</v>
      </c>
      <c r="D389" s="10">
        <f>D390</f>
        <v>2471</v>
      </c>
      <c r="E389" s="10">
        <f t="shared" ref="E389:F389" si="179">E390</f>
        <v>5243.8</v>
      </c>
      <c r="F389" s="10">
        <f t="shared" si="179"/>
        <v>5286.8</v>
      </c>
    </row>
    <row r="390" spans="1:9" s="12" customFormat="1" ht="84.75" customHeight="1">
      <c r="A390" s="40" t="s">
        <v>605</v>
      </c>
      <c r="B390" s="60" t="s">
        <v>181</v>
      </c>
      <c r="C390" s="9" t="s">
        <v>29</v>
      </c>
      <c r="D390" s="10">
        <f>D391+D403</f>
        <v>2471</v>
      </c>
      <c r="E390" s="10">
        <f>E391+E403</f>
        <v>5243.8</v>
      </c>
      <c r="F390" s="10">
        <f>F391+F403</f>
        <v>5286.8</v>
      </c>
      <c r="G390" s="11"/>
      <c r="H390" s="11"/>
      <c r="I390" s="11"/>
    </row>
    <row r="391" spans="1:9" ht="96.75" customHeight="1">
      <c r="A391" s="130" t="s">
        <v>674</v>
      </c>
      <c r="B391" s="58" t="s">
        <v>294</v>
      </c>
      <c r="C391" s="4" t="s">
        <v>29</v>
      </c>
      <c r="D391" s="5">
        <f>D392+D396+D399+D401</f>
        <v>2466</v>
      </c>
      <c r="E391" s="5">
        <f t="shared" ref="E391:F391" si="180">E392+E396+E399+E401</f>
        <v>5238.8</v>
      </c>
      <c r="F391" s="5">
        <f t="shared" si="180"/>
        <v>5281.8</v>
      </c>
    </row>
    <row r="392" spans="1:9" ht="50.25" customHeight="1">
      <c r="A392" s="2" t="s">
        <v>606</v>
      </c>
      <c r="B392" s="46" t="s">
        <v>295</v>
      </c>
      <c r="C392" s="4" t="s">
        <v>29</v>
      </c>
      <c r="D392" s="5">
        <f>D393+D394+D395</f>
        <v>2395</v>
      </c>
      <c r="E392" s="5">
        <f t="shared" ref="E392" si="181">E393+E394+E395</f>
        <v>5119.8</v>
      </c>
      <c r="F392" s="5">
        <f>F393+F394+F395</f>
        <v>5157.8</v>
      </c>
    </row>
    <row r="393" spans="1:9" ht="32.25" customHeight="1">
      <c r="A393" s="3" t="s">
        <v>420</v>
      </c>
      <c r="B393" s="46" t="s">
        <v>295</v>
      </c>
      <c r="C393" s="4" t="s">
        <v>58</v>
      </c>
      <c r="D393" s="5">
        <v>788.8</v>
      </c>
      <c r="E393" s="5">
        <v>759.8</v>
      </c>
      <c r="F393" s="5">
        <v>817.8</v>
      </c>
    </row>
    <row r="394" spans="1:9" ht="38.25" customHeight="1">
      <c r="A394" s="3" t="s">
        <v>421</v>
      </c>
      <c r="B394" s="36" t="s">
        <v>295</v>
      </c>
      <c r="C394" s="4" t="s">
        <v>64</v>
      </c>
      <c r="D394" s="5">
        <v>1506.2</v>
      </c>
      <c r="E394" s="5">
        <v>4360</v>
      </c>
      <c r="F394" s="5">
        <v>4340</v>
      </c>
    </row>
    <row r="395" spans="1:9" ht="38.25" customHeight="1">
      <c r="A395" s="3" t="s">
        <v>60</v>
      </c>
      <c r="B395" s="36" t="s">
        <v>295</v>
      </c>
      <c r="C395" s="4" t="s">
        <v>59</v>
      </c>
      <c r="D395" s="5">
        <v>100</v>
      </c>
      <c r="E395" s="5">
        <v>0</v>
      </c>
      <c r="F395" s="5">
        <v>0</v>
      </c>
    </row>
    <row r="396" spans="1:9" ht="38.25" customHeight="1">
      <c r="A396" s="2" t="s">
        <v>608</v>
      </c>
      <c r="B396" s="46" t="s">
        <v>607</v>
      </c>
      <c r="C396" s="4" t="s">
        <v>29</v>
      </c>
      <c r="D396" s="5">
        <f>D397+D398</f>
        <v>54</v>
      </c>
      <c r="E396" s="5">
        <f t="shared" ref="E396:F396" si="182">E397+E398</f>
        <v>100</v>
      </c>
      <c r="F396" s="5">
        <f t="shared" si="182"/>
        <v>105</v>
      </c>
    </row>
    <row r="397" spans="1:9" ht="38.25" customHeight="1">
      <c r="A397" s="3" t="s">
        <v>420</v>
      </c>
      <c r="B397" s="46" t="s">
        <v>607</v>
      </c>
      <c r="C397" s="4" t="s">
        <v>58</v>
      </c>
      <c r="D397" s="5">
        <v>4</v>
      </c>
      <c r="E397" s="5">
        <v>0</v>
      </c>
      <c r="F397" s="5">
        <v>5</v>
      </c>
    </row>
    <row r="398" spans="1:9" ht="38.25" customHeight="1">
      <c r="A398" s="3" t="s">
        <v>421</v>
      </c>
      <c r="B398" s="46" t="s">
        <v>607</v>
      </c>
      <c r="C398" s="4" t="s">
        <v>64</v>
      </c>
      <c r="D398" s="5">
        <v>50</v>
      </c>
      <c r="E398" s="5">
        <v>100</v>
      </c>
      <c r="F398" s="5">
        <v>100</v>
      </c>
    </row>
    <row r="399" spans="1:9" ht="38.25" customHeight="1">
      <c r="A399" s="2" t="s">
        <v>610</v>
      </c>
      <c r="B399" s="46" t="s">
        <v>609</v>
      </c>
      <c r="C399" s="4" t="s">
        <v>29</v>
      </c>
      <c r="D399" s="5">
        <f>D400</f>
        <v>10</v>
      </c>
      <c r="E399" s="5">
        <f t="shared" ref="E399:F399" si="183">E400</f>
        <v>10</v>
      </c>
      <c r="F399" s="5">
        <f t="shared" si="183"/>
        <v>10</v>
      </c>
    </row>
    <row r="400" spans="1:9" ht="38.25" customHeight="1">
      <c r="A400" s="3" t="s">
        <v>420</v>
      </c>
      <c r="B400" s="46" t="s">
        <v>609</v>
      </c>
      <c r="C400" s="4" t="s">
        <v>58</v>
      </c>
      <c r="D400" s="5">
        <v>10</v>
      </c>
      <c r="E400" s="5">
        <v>10</v>
      </c>
      <c r="F400" s="5">
        <v>10</v>
      </c>
    </row>
    <row r="401" spans="1:9" ht="38.25" customHeight="1">
      <c r="A401" s="2" t="s">
        <v>612</v>
      </c>
      <c r="B401" s="46" t="s">
        <v>611</v>
      </c>
      <c r="C401" s="4" t="s">
        <v>29</v>
      </c>
      <c r="D401" s="5">
        <f>D402</f>
        <v>7</v>
      </c>
      <c r="E401" s="5">
        <f t="shared" ref="E401:F401" si="184">E402</f>
        <v>9</v>
      </c>
      <c r="F401" s="5">
        <f t="shared" si="184"/>
        <v>9</v>
      </c>
    </row>
    <row r="402" spans="1:9" ht="38.25" customHeight="1">
      <c r="A402" s="3" t="s">
        <v>420</v>
      </c>
      <c r="B402" s="46" t="s">
        <v>611</v>
      </c>
      <c r="C402" s="4" t="s">
        <v>58</v>
      </c>
      <c r="D402" s="5">
        <v>7</v>
      </c>
      <c r="E402" s="5">
        <v>9</v>
      </c>
      <c r="F402" s="5">
        <v>9</v>
      </c>
    </row>
    <row r="403" spans="1:9" ht="42.75" customHeight="1">
      <c r="A403" s="32" t="s">
        <v>675</v>
      </c>
      <c r="B403" s="58" t="s">
        <v>297</v>
      </c>
      <c r="C403" s="4" t="s">
        <v>29</v>
      </c>
      <c r="D403" s="5">
        <f>D404</f>
        <v>5</v>
      </c>
      <c r="E403" s="5">
        <f t="shared" ref="E403:F403" si="185">E404</f>
        <v>5</v>
      </c>
      <c r="F403" s="5">
        <f t="shared" si="185"/>
        <v>5</v>
      </c>
    </row>
    <row r="404" spans="1:9" ht="42.75" customHeight="1">
      <c r="A404" s="2" t="s">
        <v>298</v>
      </c>
      <c r="B404" s="46" t="s">
        <v>299</v>
      </c>
      <c r="C404" s="4" t="s">
        <v>29</v>
      </c>
      <c r="D404" s="5">
        <f>D405</f>
        <v>5</v>
      </c>
      <c r="E404" s="5">
        <f t="shared" ref="E404:F404" si="186">E405</f>
        <v>5</v>
      </c>
      <c r="F404" s="5">
        <f t="shared" si="186"/>
        <v>5</v>
      </c>
    </row>
    <row r="405" spans="1:9" ht="27" customHeight="1">
      <c r="A405" s="3" t="s">
        <v>420</v>
      </c>
      <c r="B405" s="36" t="s">
        <v>299</v>
      </c>
      <c r="C405" s="4" t="s">
        <v>58</v>
      </c>
      <c r="D405" s="5">
        <v>5</v>
      </c>
      <c r="E405" s="5">
        <v>5</v>
      </c>
      <c r="F405" s="5">
        <v>5</v>
      </c>
    </row>
    <row r="406" spans="1:9" ht="39.75" customHeight="1">
      <c r="A406" s="1" t="s">
        <v>461</v>
      </c>
      <c r="B406" s="34" t="s">
        <v>183</v>
      </c>
      <c r="C406" s="4" t="s">
        <v>29</v>
      </c>
      <c r="D406" s="10">
        <f>D407</f>
        <v>1201.7</v>
      </c>
      <c r="E406" s="10">
        <f t="shared" ref="E406:F406" si="187">E407</f>
        <v>784.2</v>
      </c>
      <c r="F406" s="10">
        <f t="shared" si="187"/>
        <v>815.5</v>
      </c>
    </row>
    <row r="407" spans="1:9" s="12" customFormat="1" ht="50.25" customHeight="1">
      <c r="A407" s="1" t="s">
        <v>462</v>
      </c>
      <c r="B407" s="34" t="s">
        <v>184</v>
      </c>
      <c r="C407" s="9" t="s">
        <v>29</v>
      </c>
      <c r="D407" s="10">
        <f>D408+D413</f>
        <v>1201.7</v>
      </c>
      <c r="E407" s="10">
        <f t="shared" ref="E407:F407" si="188">E408+E413</f>
        <v>784.2</v>
      </c>
      <c r="F407" s="10">
        <f t="shared" si="188"/>
        <v>815.5</v>
      </c>
      <c r="G407" s="11"/>
      <c r="H407" s="11"/>
      <c r="I407" s="11"/>
    </row>
    <row r="408" spans="1:9" ht="53.25" customHeight="1">
      <c r="A408" s="22" t="s">
        <v>676</v>
      </c>
      <c r="B408" s="35" t="s">
        <v>390</v>
      </c>
      <c r="C408" s="4" t="s">
        <v>29</v>
      </c>
      <c r="D408" s="5">
        <f>D409+D411</f>
        <v>1155.7</v>
      </c>
      <c r="E408" s="5">
        <f t="shared" ref="E408:F408" si="189">E409+E411</f>
        <v>737.2</v>
      </c>
      <c r="F408" s="5">
        <f t="shared" si="189"/>
        <v>767.5</v>
      </c>
    </row>
    <row r="409" spans="1:9" ht="32.25" customHeight="1">
      <c r="A409" s="2" t="s">
        <v>463</v>
      </c>
      <c r="B409" s="36" t="s">
        <v>391</v>
      </c>
      <c r="C409" s="4" t="s">
        <v>29</v>
      </c>
      <c r="D409" s="5">
        <f>D410</f>
        <v>250</v>
      </c>
      <c r="E409" s="5">
        <f t="shared" ref="E409:F409" si="190">E410</f>
        <v>87.2</v>
      </c>
      <c r="F409" s="5">
        <f t="shared" si="190"/>
        <v>102.5</v>
      </c>
    </row>
    <row r="410" spans="1:9" ht="32.25" customHeight="1">
      <c r="A410" s="3" t="s">
        <v>60</v>
      </c>
      <c r="B410" s="36" t="s">
        <v>391</v>
      </c>
      <c r="C410" s="4" t="s">
        <v>59</v>
      </c>
      <c r="D410" s="5">
        <v>250</v>
      </c>
      <c r="E410" s="5">
        <v>87.2</v>
      </c>
      <c r="F410" s="5">
        <v>102.5</v>
      </c>
    </row>
    <row r="411" spans="1:9" ht="32.25" customHeight="1">
      <c r="A411" s="2" t="s">
        <v>465</v>
      </c>
      <c r="B411" s="36" t="s">
        <v>464</v>
      </c>
      <c r="C411" s="4" t="s">
        <v>29</v>
      </c>
      <c r="D411" s="5">
        <f>D412</f>
        <v>905.7</v>
      </c>
      <c r="E411" s="5">
        <f>E412</f>
        <v>650</v>
      </c>
      <c r="F411" s="5">
        <f>F412</f>
        <v>665</v>
      </c>
    </row>
    <row r="412" spans="1:9" ht="32.25" customHeight="1">
      <c r="A412" s="3" t="s">
        <v>421</v>
      </c>
      <c r="B412" s="36" t="s">
        <v>464</v>
      </c>
      <c r="C412" s="4" t="s">
        <v>64</v>
      </c>
      <c r="D412" s="5">
        <v>905.7</v>
      </c>
      <c r="E412" s="5">
        <v>650</v>
      </c>
      <c r="F412" s="5">
        <v>665</v>
      </c>
    </row>
    <row r="413" spans="1:9" ht="32.25" customHeight="1">
      <c r="A413" s="22" t="s">
        <v>677</v>
      </c>
      <c r="B413" s="35" t="s">
        <v>314</v>
      </c>
      <c r="C413" s="4" t="s">
        <v>29</v>
      </c>
      <c r="D413" s="5">
        <f>D414</f>
        <v>46</v>
      </c>
      <c r="E413" s="5">
        <f t="shared" ref="E413:F414" si="191">E414</f>
        <v>47</v>
      </c>
      <c r="F413" s="5">
        <f t="shared" si="191"/>
        <v>48</v>
      </c>
    </row>
    <row r="414" spans="1:9" ht="32.25" customHeight="1">
      <c r="A414" s="2" t="s">
        <v>466</v>
      </c>
      <c r="B414" s="36" t="s">
        <v>315</v>
      </c>
      <c r="C414" s="4" t="s">
        <v>29</v>
      </c>
      <c r="D414" s="5">
        <f>D415</f>
        <v>46</v>
      </c>
      <c r="E414" s="5">
        <f t="shared" si="191"/>
        <v>47</v>
      </c>
      <c r="F414" s="5">
        <f t="shared" si="191"/>
        <v>48</v>
      </c>
    </row>
    <row r="415" spans="1:9" ht="32.25" customHeight="1">
      <c r="A415" s="3" t="s">
        <v>420</v>
      </c>
      <c r="B415" s="36" t="s">
        <v>315</v>
      </c>
      <c r="C415" s="4" t="s">
        <v>58</v>
      </c>
      <c r="D415" s="5">
        <v>46</v>
      </c>
      <c r="E415" s="5">
        <v>47</v>
      </c>
      <c r="F415" s="5">
        <v>48</v>
      </c>
    </row>
    <row r="416" spans="1:9" ht="52.5" customHeight="1">
      <c r="A416" s="1" t="s">
        <v>509</v>
      </c>
      <c r="B416" s="34" t="s">
        <v>185</v>
      </c>
      <c r="C416" s="4" t="s">
        <v>29</v>
      </c>
      <c r="D416" s="10">
        <f>D417</f>
        <v>106</v>
      </c>
      <c r="E416" s="10">
        <f t="shared" ref="E416:F416" si="192">E417</f>
        <v>201</v>
      </c>
      <c r="F416" s="10">
        <f t="shared" si="192"/>
        <v>205</v>
      </c>
    </row>
    <row r="417" spans="1:6" ht="51.75" customHeight="1">
      <c r="A417" s="1" t="s">
        <v>510</v>
      </c>
      <c r="B417" s="34" t="s">
        <v>186</v>
      </c>
      <c r="C417" s="4" t="s">
        <v>29</v>
      </c>
      <c r="D417" s="5">
        <f>D418</f>
        <v>106</v>
      </c>
      <c r="E417" s="5">
        <f t="shared" ref="E417:F417" si="193">E418</f>
        <v>201</v>
      </c>
      <c r="F417" s="5">
        <f t="shared" si="193"/>
        <v>205</v>
      </c>
    </row>
    <row r="418" spans="1:6" ht="32.25" customHeight="1">
      <c r="A418" s="33" t="s">
        <v>182</v>
      </c>
      <c r="B418" s="35" t="s">
        <v>187</v>
      </c>
      <c r="C418" s="4" t="s">
        <v>29</v>
      </c>
      <c r="D418" s="5">
        <f>D419</f>
        <v>106</v>
      </c>
      <c r="E418" s="5">
        <f t="shared" ref="E418:F418" si="194">E419</f>
        <v>201</v>
      </c>
      <c r="F418" s="5">
        <f t="shared" si="194"/>
        <v>205</v>
      </c>
    </row>
    <row r="419" spans="1:6" ht="25.5" customHeight="1">
      <c r="A419" s="2" t="s">
        <v>78</v>
      </c>
      <c r="B419" s="36" t="s">
        <v>188</v>
      </c>
      <c r="C419" s="4" t="s">
        <v>29</v>
      </c>
      <c r="D419" s="5">
        <f>D420</f>
        <v>106</v>
      </c>
      <c r="E419" s="5">
        <f t="shared" ref="E419:F419" si="195">E420</f>
        <v>201</v>
      </c>
      <c r="F419" s="5">
        <f t="shared" si="195"/>
        <v>205</v>
      </c>
    </row>
    <row r="420" spans="1:6" ht="36" customHeight="1">
      <c r="A420" s="3" t="s">
        <v>420</v>
      </c>
      <c r="B420" s="36" t="s">
        <v>188</v>
      </c>
      <c r="C420" s="4" t="s">
        <v>58</v>
      </c>
      <c r="D420" s="5">
        <v>106</v>
      </c>
      <c r="E420" s="5">
        <v>201</v>
      </c>
      <c r="F420" s="5">
        <v>205</v>
      </c>
    </row>
    <row r="421" spans="1:6" ht="67.5" customHeight="1">
      <c r="A421" s="1" t="s">
        <v>525</v>
      </c>
      <c r="B421" s="34" t="s">
        <v>189</v>
      </c>
      <c r="C421" s="4" t="s">
        <v>29</v>
      </c>
      <c r="D421" s="10">
        <f>D422+D431</f>
        <v>3221</v>
      </c>
      <c r="E421" s="10">
        <f>E422+E431</f>
        <v>3423</v>
      </c>
      <c r="F421" s="10">
        <f>F422+F431</f>
        <v>2456</v>
      </c>
    </row>
    <row r="422" spans="1:6" ht="37.5" customHeight="1">
      <c r="A422" s="1" t="s">
        <v>254</v>
      </c>
      <c r="B422" s="34" t="s">
        <v>190</v>
      </c>
      <c r="C422" s="4" t="s">
        <v>29</v>
      </c>
      <c r="D422" s="10">
        <f>D423+D428</f>
        <v>680</v>
      </c>
      <c r="E422" s="10">
        <f>E423+E428</f>
        <v>780</v>
      </c>
      <c r="F422" s="10">
        <f>F423+F428</f>
        <v>830</v>
      </c>
    </row>
    <row r="423" spans="1:6" ht="41.25" customHeight="1">
      <c r="A423" s="33" t="s">
        <v>356</v>
      </c>
      <c r="B423" s="35" t="s">
        <v>526</v>
      </c>
      <c r="C423" s="4" t="s">
        <v>29</v>
      </c>
      <c r="D423" s="5">
        <f>D424+D426</f>
        <v>680</v>
      </c>
      <c r="E423" s="5">
        <f t="shared" ref="E423:F423" si="196">E424+E426</f>
        <v>680</v>
      </c>
      <c r="F423" s="5">
        <f t="shared" si="196"/>
        <v>730</v>
      </c>
    </row>
    <row r="424" spans="1:6" ht="21.75" customHeight="1">
      <c r="A424" s="2" t="s">
        <v>255</v>
      </c>
      <c r="B424" s="36" t="s">
        <v>527</v>
      </c>
      <c r="C424" s="4" t="s">
        <v>29</v>
      </c>
      <c r="D424" s="5">
        <f>D425</f>
        <v>0</v>
      </c>
      <c r="E424" s="5">
        <f t="shared" ref="E424:F424" si="197">E425</f>
        <v>0</v>
      </c>
      <c r="F424" s="5">
        <f t="shared" si="197"/>
        <v>50</v>
      </c>
    </row>
    <row r="425" spans="1:6" ht="31.5" customHeight="1">
      <c r="A425" s="3" t="s">
        <v>420</v>
      </c>
      <c r="B425" s="36" t="s">
        <v>527</v>
      </c>
      <c r="C425" s="4" t="s">
        <v>58</v>
      </c>
      <c r="D425" s="5">
        <v>0</v>
      </c>
      <c r="E425" s="5">
        <v>0</v>
      </c>
      <c r="F425" s="5">
        <v>50</v>
      </c>
    </row>
    <row r="426" spans="1:6" ht="37.5" customHeight="1">
      <c r="A426" s="2" t="s">
        <v>256</v>
      </c>
      <c r="B426" s="36" t="s">
        <v>528</v>
      </c>
      <c r="C426" s="4" t="s">
        <v>29</v>
      </c>
      <c r="D426" s="5">
        <f>D427</f>
        <v>680</v>
      </c>
      <c r="E426" s="5">
        <f t="shared" ref="E426:F426" si="198">E427</f>
        <v>680</v>
      </c>
      <c r="F426" s="5">
        <f t="shared" si="198"/>
        <v>680</v>
      </c>
    </row>
    <row r="427" spans="1:6" ht="32.25" customHeight="1">
      <c r="A427" s="3" t="s">
        <v>420</v>
      </c>
      <c r="B427" s="36" t="s">
        <v>528</v>
      </c>
      <c r="C427" s="4" t="s">
        <v>58</v>
      </c>
      <c r="D427" s="5">
        <v>680</v>
      </c>
      <c r="E427" s="5">
        <v>680</v>
      </c>
      <c r="F427" s="5">
        <v>680</v>
      </c>
    </row>
    <row r="428" spans="1:6" ht="21.75" customHeight="1">
      <c r="A428" s="22" t="s">
        <v>530</v>
      </c>
      <c r="B428" s="35" t="s">
        <v>529</v>
      </c>
      <c r="C428" s="4" t="s">
        <v>29</v>
      </c>
      <c r="D428" s="5">
        <f>D429</f>
        <v>0</v>
      </c>
      <c r="E428" s="5">
        <f t="shared" ref="E428:F428" si="199">E429</f>
        <v>100</v>
      </c>
      <c r="F428" s="5">
        <f t="shared" si="199"/>
        <v>100</v>
      </c>
    </row>
    <row r="429" spans="1:6" ht="30.75" customHeight="1">
      <c r="A429" s="2" t="s">
        <v>392</v>
      </c>
      <c r="B429" s="36" t="s">
        <v>531</v>
      </c>
      <c r="C429" s="4" t="s">
        <v>29</v>
      </c>
      <c r="D429" s="5">
        <f>D430</f>
        <v>0</v>
      </c>
      <c r="E429" s="5">
        <f t="shared" ref="E429:F429" si="200">E430</f>
        <v>100</v>
      </c>
      <c r="F429" s="5">
        <f t="shared" si="200"/>
        <v>100</v>
      </c>
    </row>
    <row r="430" spans="1:6" ht="36.75" customHeight="1">
      <c r="A430" s="3" t="s">
        <v>420</v>
      </c>
      <c r="B430" s="36" t="s">
        <v>531</v>
      </c>
      <c r="C430" s="4" t="s">
        <v>58</v>
      </c>
      <c r="D430" s="5">
        <v>0</v>
      </c>
      <c r="E430" s="5">
        <v>100</v>
      </c>
      <c r="F430" s="5">
        <v>100</v>
      </c>
    </row>
    <row r="431" spans="1:6" ht="40.5" customHeight="1">
      <c r="A431" s="1" t="s">
        <v>357</v>
      </c>
      <c r="B431" s="34" t="s">
        <v>191</v>
      </c>
      <c r="C431" s="4" t="s">
        <v>29</v>
      </c>
      <c r="D431" s="5">
        <f>D447+D432</f>
        <v>2541</v>
      </c>
      <c r="E431" s="5">
        <f t="shared" ref="E431:F431" si="201">E447+E432</f>
        <v>2643</v>
      </c>
      <c r="F431" s="5">
        <f t="shared" si="201"/>
        <v>1626</v>
      </c>
    </row>
    <row r="432" spans="1:6" ht="48" customHeight="1">
      <c r="A432" s="31" t="s">
        <v>678</v>
      </c>
      <c r="B432" s="35" t="s">
        <v>192</v>
      </c>
      <c r="C432" s="4" t="s">
        <v>29</v>
      </c>
      <c r="D432" s="5">
        <f>D433+D435+D437+D439+D441+D443+D445</f>
        <v>271</v>
      </c>
      <c r="E432" s="5">
        <f t="shared" ref="E432:F432" si="202">E433+E435+E437+E439+E441+E443+E445</f>
        <v>626</v>
      </c>
      <c r="F432" s="5">
        <f t="shared" si="202"/>
        <v>256</v>
      </c>
    </row>
    <row r="433" spans="1:6" ht="40.5" customHeight="1">
      <c r="A433" s="2" t="s">
        <v>380</v>
      </c>
      <c r="B433" s="36" t="s">
        <v>379</v>
      </c>
      <c r="C433" s="4" t="s">
        <v>29</v>
      </c>
      <c r="D433" s="5">
        <f>D434</f>
        <v>91</v>
      </c>
      <c r="E433" s="5">
        <f t="shared" ref="E433:F433" si="203">E434</f>
        <v>91</v>
      </c>
      <c r="F433" s="5">
        <f t="shared" si="203"/>
        <v>91</v>
      </c>
    </row>
    <row r="434" spans="1:6" ht="40.5" customHeight="1">
      <c r="A434" s="3" t="s">
        <v>420</v>
      </c>
      <c r="B434" s="36" t="s">
        <v>379</v>
      </c>
      <c r="C434" s="4" t="s">
        <v>58</v>
      </c>
      <c r="D434" s="5">
        <v>91</v>
      </c>
      <c r="E434" s="5">
        <v>91</v>
      </c>
      <c r="F434" s="5">
        <v>91</v>
      </c>
    </row>
    <row r="435" spans="1:6" ht="40.5" customHeight="1">
      <c r="A435" s="2" t="s">
        <v>382</v>
      </c>
      <c r="B435" s="36" t="s">
        <v>381</v>
      </c>
      <c r="C435" s="4" t="s">
        <v>29</v>
      </c>
      <c r="D435" s="5">
        <f>D436</f>
        <v>100</v>
      </c>
      <c r="E435" s="5">
        <f t="shared" ref="E435:F435" si="204">E436</f>
        <v>50</v>
      </c>
      <c r="F435" s="5">
        <f t="shared" si="204"/>
        <v>50</v>
      </c>
    </row>
    <row r="436" spans="1:6" ht="40.5" customHeight="1">
      <c r="A436" s="3" t="s">
        <v>420</v>
      </c>
      <c r="B436" s="36" t="s">
        <v>381</v>
      </c>
      <c r="C436" s="4" t="s">
        <v>58</v>
      </c>
      <c r="D436" s="5">
        <v>100</v>
      </c>
      <c r="E436" s="5">
        <v>50</v>
      </c>
      <c r="F436" s="5">
        <v>50</v>
      </c>
    </row>
    <row r="437" spans="1:6" ht="40.5" customHeight="1">
      <c r="A437" s="2" t="s">
        <v>257</v>
      </c>
      <c r="B437" s="36" t="s">
        <v>358</v>
      </c>
      <c r="C437" s="4" t="s">
        <v>29</v>
      </c>
      <c r="D437" s="5">
        <f>D438</f>
        <v>0</v>
      </c>
      <c r="E437" s="5">
        <f t="shared" ref="E437:F437" si="205">E438</f>
        <v>5</v>
      </c>
      <c r="F437" s="5">
        <f t="shared" si="205"/>
        <v>5</v>
      </c>
    </row>
    <row r="438" spans="1:6" ht="40.5" customHeight="1">
      <c r="A438" s="3" t="s">
        <v>420</v>
      </c>
      <c r="B438" s="36" t="s">
        <v>358</v>
      </c>
      <c r="C438" s="4" t="s">
        <v>58</v>
      </c>
      <c r="D438" s="5">
        <v>0</v>
      </c>
      <c r="E438" s="5">
        <v>5</v>
      </c>
      <c r="F438" s="5">
        <v>5</v>
      </c>
    </row>
    <row r="439" spans="1:6" ht="30" customHeight="1">
      <c r="A439" s="25" t="s">
        <v>99</v>
      </c>
      <c r="B439" s="37" t="s">
        <v>359</v>
      </c>
      <c r="C439" s="4" t="s">
        <v>29</v>
      </c>
      <c r="D439" s="5">
        <f>D440</f>
        <v>25</v>
      </c>
      <c r="E439" s="5">
        <f t="shared" ref="E439:F439" si="206">E440</f>
        <v>30</v>
      </c>
      <c r="F439" s="5">
        <f t="shared" si="206"/>
        <v>30</v>
      </c>
    </row>
    <row r="440" spans="1:6" ht="40.5" customHeight="1">
      <c r="A440" s="3" t="s">
        <v>420</v>
      </c>
      <c r="B440" s="37" t="s">
        <v>359</v>
      </c>
      <c r="C440" s="4" t="s">
        <v>58</v>
      </c>
      <c r="D440" s="5">
        <v>25</v>
      </c>
      <c r="E440" s="5">
        <v>30</v>
      </c>
      <c r="F440" s="5">
        <v>30</v>
      </c>
    </row>
    <row r="441" spans="1:6" ht="40.5" customHeight="1">
      <c r="A441" s="25" t="s">
        <v>534</v>
      </c>
      <c r="B441" s="37" t="s">
        <v>533</v>
      </c>
      <c r="C441" s="4" t="s">
        <v>29</v>
      </c>
      <c r="D441" s="5">
        <f>D442</f>
        <v>0</v>
      </c>
      <c r="E441" s="5">
        <f t="shared" ref="E441:F441" si="207">E442</f>
        <v>400</v>
      </c>
      <c r="F441" s="5">
        <f t="shared" si="207"/>
        <v>0</v>
      </c>
    </row>
    <row r="442" spans="1:6" ht="40.5" customHeight="1">
      <c r="A442" s="3" t="s">
        <v>479</v>
      </c>
      <c r="B442" s="37" t="s">
        <v>533</v>
      </c>
      <c r="C442" s="4" t="s">
        <v>63</v>
      </c>
      <c r="D442" s="5">
        <v>0</v>
      </c>
      <c r="E442" s="5">
        <v>400</v>
      </c>
      <c r="F442" s="5">
        <v>0</v>
      </c>
    </row>
    <row r="443" spans="1:6" ht="35.25" customHeight="1">
      <c r="A443" s="25" t="s">
        <v>384</v>
      </c>
      <c r="B443" s="37" t="s">
        <v>383</v>
      </c>
      <c r="C443" s="4" t="s">
        <v>29</v>
      </c>
      <c r="D443" s="5">
        <f>D444</f>
        <v>0</v>
      </c>
      <c r="E443" s="5">
        <f t="shared" ref="E443:F443" si="208">E444</f>
        <v>0</v>
      </c>
      <c r="F443" s="5">
        <f t="shared" si="208"/>
        <v>30</v>
      </c>
    </row>
    <row r="444" spans="1:6" ht="40.5" customHeight="1">
      <c r="A444" s="3" t="s">
        <v>420</v>
      </c>
      <c r="B444" s="37" t="s">
        <v>383</v>
      </c>
      <c r="C444" s="4" t="s">
        <v>58</v>
      </c>
      <c r="D444" s="5">
        <v>0</v>
      </c>
      <c r="E444" s="5">
        <v>0</v>
      </c>
      <c r="F444" s="5">
        <v>30</v>
      </c>
    </row>
    <row r="445" spans="1:6" ht="32.25" customHeight="1">
      <c r="A445" s="25" t="s">
        <v>386</v>
      </c>
      <c r="B445" s="37" t="s">
        <v>385</v>
      </c>
      <c r="C445" s="4" t="s">
        <v>29</v>
      </c>
      <c r="D445" s="5">
        <f>D446</f>
        <v>55</v>
      </c>
      <c r="E445" s="5">
        <f t="shared" ref="E445:F445" si="209">E446</f>
        <v>50</v>
      </c>
      <c r="F445" s="5">
        <f t="shared" si="209"/>
        <v>50</v>
      </c>
    </row>
    <row r="446" spans="1:6" ht="40.5" customHeight="1">
      <c r="A446" s="3" t="s">
        <v>420</v>
      </c>
      <c r="B446" s="37" t="s">
        <v>385</v>
      </c>
      <c r="C446" s="4" t="s">
        <v>58</v>
      </c>
      <c r="D446" s="5">
        <v>55</v>
      </c>
      <c r="E446" s="5">
        <v>50</v>
      </c>
      <c r="F446" s="5">
        <v>50</v>
      </c>
    </row>
    <row r="447" spans="1:6" ht="37.5" customHeight="1">
      <c r="A447" s="31" t="s">
        <v>360</v>
      </c>
      <c r="B447" s="38" t="s">
        <v>193</v>
      </c>
      <c r="C447" s="4" t="s">
        <v>29</v>
      </c>
      <c r="D447" s="5">
        <f>D448+D450+D452+D454</f>
        <v>2270</v>
      </c>
      <c r="E447" s="5">
        <f t="shared" ref="E447:F447" si="210">E448+E450+E452+E454</f>
        <v>2017</v>
      </c>
      <c r="F447" s="5">
        <f t="shared" si="210"/>
        <v>1370</v>
      </c>
    </row>
    <row r="448" spans="1:6" ht="42" customHeight="1">
      <c r="A448" s="2" t="s">
        <v>98</v>
      </c>
      <c r="B448" s="36" t="s">
        <v>361</v>
      </c>
      <c r="C448" s="4" t="s">
        <v>29</v>
      </c>
      <c r="D448" s="5">
        <f>D449</f>
        <v>600</v>
      </c>
      <c r="E448" s="5">
        <f t="shared" ref="E448:F448" si="211">E449</f>
        <v>600</v>
      </c>
      <c r="F448" s="5">
        <f t="shared" si="211"/>
        <v>600</v>
      </c>
    </row>
    <row r="449" spans="1:7" ht="33.75" customHeight="1">
      <c r="A449" s="3" t="s">
        <v>420</v>
      </c>
      <c r="B449" s="36" t="s">
        <v>361</v>
      </c>
      <c r="C449" s="4" t="s">
        <v>58</v>
      </c>
      <c r="D449" s="5">
        <v>600</v>
      </c>
      <c r="E449" s="5">
        <v>600</v>
      </c>
      <c r="F449" s="5">
        <v>600</v>
      </c>
    </row>
    <row r="450" spans="1:7" ht="33.75" customHeight="1">
      <c r="A450" s="2" t="s">
        <v>535</v>
      </c>
      <c r="B450" s="36" t="s">
        <v>378</v>
      </c>
      <c r="C450" s="4" t="s">
        <v>29</v>
      </c>
      <c r="D450" s="5">
        <f>D451</f>
        <v>170</v>
      </c>
      <c r="E450" s="5">
        <f t="shared" ref="E450:F450" si="212">E451</f>
        <v>170</v>
      </c>
      <c r="F450" s="5">
        <f t="shared" si="212"/>
        <v>170</v>
      </c>
    </row>
    <row r="451" spans="1:7" ht="33.75" customHeight="1">
      <c r="A451" s="3" t="s">
        <v>420</v>
      </c>
      <c r="B451" s="36" t="s">
        <v>378</v>
      </c>
      <c r="C451" s="4" t="s">
        <v>58</v>
      </c>
      <c r="D451" s="5">
        <v>170</v>
      </c>
      <c r="E451" s="5">
        <v>170</v>
      </c>
      <c r="F451" s="5">
        <v>170</v>
      </c>
    </row>
    <row r="452" spans="1:7" ht="42" customHeight="1">
      <c r="A452" s="2" t="s">
        <v>532</v>
      </c>
      <c r="B452" s="36" t="s">
        <v>387</v>
      </c>
      <c r="C452" s="4" t="s">
        <v>29</v>
      </c>
      <c r="D452" s="5">
        <f>D453</f>
        <v>400</v>
      </c>
      <c r="E452" s="5">
        <f t="shared" ref="E452:F452" si="213">E453</f>
        <v>0</v>
      </c>
      <c r="F452" s="5">
        <f t="shared" si="213"/>
        <v>0</v>
      </c>
    </row>
    <row r="453" spans="1:7" ht="42" customHeight="1">
      <c r="A453" s="3" t="s">
        <v>420</v>
      </c>
      <c r="B453" s="36" t="s">
        <v>387</v>
      </c>
      <c r="C453" s="4" t="s">
        <v>58</v>
      </c>
      <c r="D453" s="5">
        <v>400</v>
      </c>
      <c r="E453" s="5">
        <v>0</v>
      </c>
      <c r="F453" s="5">
        <v>0</v>
      </c>
    </row>
    <row r="454" spans="1:7" ht="18.75" customHeight="1">
      <c r="A454" s="25" t="s">
        <v>292</v>
      </c>
      <c r="B454" s="37" t="s">
        <v>291</v>
      </c>
      <c r="C454" s="4" t="s">
        <v>29</v>
      </c>
      <c r="D454" s="5">
        <f>D455</f>
        <v>1100</v>
      </c>
      <c r="E454" s="5">
        <f t="shared" ref="E454:F454" si="214">E455</f>
        <v>1247</v>
      </c>
      <c r="F454" s="5">
        <f t="shared" si="214"/>
        <v>600</v>
      </c>
    </row>
    <row r="455" spans="1:7" ht="36" customHeight="1">
      <c r="A455" s="2" t="s">
        <v>66</v>
      </c>
      <c r="B455" s="37" t="s">
        <v>291</v>
      </c>
      <c r="C455" s="4" t="s">
        <v>64</v>
      </c>
      <c r="D455" s="5">
        <v>1100</v>
      </c>
      <c r="E455" s="5">
        <v>1247</v>
      </c>
      <c r="F455" s="5">
        <v>600</v>
      </c>
    </row>
    <row r="456" spans="1:7" s="21" customFormat="1" ht="30.75" customHeight="1">
      <c r="A456" s="43" t="s">
        <v>613</v>
      </c>
      <c r="B456" s="44" t="s">
        <v>258</v>
      </c>
      <c r="C456" s="4" t="s">
        <v>29</v>
      </c>
      <c r="D456" s="10">
        <f>D457</f>
        <v>35727</v>
      </c>
      <c r="E456" s="10">
        <f t="shared" ref="E456:F456" si="215">E457</f>
        <v>27480</v>
      </c>
      <c r="F456" s="10">
        <f t="shared" si="215"/>
        <v>27070</v>
      </c>
      <c r="G456" s="26"/>
    </row>
    <row r="457" spans="1:7" s="21" customFormat="1" ht="32.25" customHeight="1">
      <c r="A457" s="1" t="s">
        <v>614</v>
      </c>
      <c r="B457" s="44" t="s">
        <v>259</v>
      </c>
      <c r="C457" s="4" t="s">
        <v>29</v>
      </c>
      <c r="D457" s="5">
        <f>D458+D465</f>
        <v>35727</v>
      </c>
      <c r="E457" s="5">
        <f t="shared" ref="E457:F457" si="216">E458+E465</f>
        <v>27480</v>
      </c>
      <c r="F457" s="5">
        <f t="shared" si="216"/>
        <v>27070</v>
      </c>
    </row>
    <row r="458" spans="1:7" s="21" customFormat="1" ht="30.75" customHeight="1">
      <c r="A458" s="59" t="s">
        <v>261</v>
      </c>
      <c r="B458" s="38" t="s">
        <v>260</v>
      </c>
      <c r="C458" s="4" t="s">
        <v>29</v>
      </c>
      <c r="D458" s="5">
        <f>D459+D461+D463</f>
        <v>23172</v>
      </c>
      <c r="E458" s="5">
        <f t="shared" ref="E458:F458" si="217">E459+E461+E463</f>
        <v>18601</v>
      </c>
      <c r="F458" s="5">
        <f t="shared" si="217"/>
        <v>19421</v>
      </c>
    </row>
    <row r="459" spans="1:7" s="21" customFormat="1" ht="30.75" customHeight="1">
      <c r="A459" s="25" t="s">
        <v>615</v>
      </c>
      <c r="B459" s="37" t="s">
        <v>262</v>
      </c>
      <c r="C459" s="4" t="s">
        <v>29</v>
      </c>
      <c r="D459" s="5">
        <f>D460</f>
        <v>1131</v>
      </c>
      <c r="E459" s="5">
        <f t="shared" ref="E459:F459" si="218">E460</f>
        <v>1300</v>
      </c>
      <c r="F459" s="5">
        <f t="shared" si="218"/>
        <v>1400</v>
      </c>
    </row>
    <row r="460" spans="1:7" s="21" customFormat="1" ht="30.75" customHeight="1">
      <c r="A460" s="3" t="s">
        <v>420</v>
      </c>
      <c r="B460" s="37" t="s">
        <v>262</v>
      </c>
      <c r="C460" s="4" t="s">
        <v>58</v>
      </c>
      <c r="D460" s="5">
        <v>1131</v>
      </c>
      <c r="E460" s="5">
        <v>1300</v>
      </c>
      <c r="F460" s="5">
        <v>1400</v>
      </c>
    </row>
    <row r="461" spans="1:7" s="21" customFormat="1" ht="30.75" customHeight="1">
      <c r="A461" s="25" t="s">
        <v>617</v>
      </c>
      <c r="B461" s="96" t="s">
        <v>616</v>
      </c>
      <c r="C461" s="4" t="s">
        <v>29</v>
      </c>
      <c r="D461" s="5">
        <f>D462</f>
        <v>16521</v>
      </c>
      <c r="E461" s="5">
        <f t="shared" ref="E461:F461" si="219">E462</f>
        <v>16901</v>
      </c>
      <c r="F461" s="5">
        <f t="shared" si="219"/>
        <v>17621</v>
      </c>
    </row>
    <row r="462" spans="1:7" s="21" customFormat="1" ht="30.75" customHeight="1">
      <c r="A462" s="3" t="s">
        <v>420</v>
      </c>
      <c r="B462" s="96" t="s">
        <v>616</v>
      </c>
      <c r="C462" s="4" t="s">
        <v>58</v>
      </c>
      <c r="D462" s="5">
        <v>16521</v>
      </c>
      <c r="E462" s="5">
        <v>16901</v>
      </c>
      <c r="F462" s="5">
        <v>17621</v>
      </c>
    </row>
    <row r="463" spans="1:7" s="21" customFormat="1" ht="30.75" customHeight="1">
      <c r="A463" s="25" t="s">
        <v>264</v>
      </c>
      <c r="B463" s="96" t="s">
        <v>263</v>
      </c>
      <c r="C463" s="4" t="s">
        <v>29</v>
      </c>
      <c r="D463" s="5">
        <f>D464</f>
        <v>5520</v>
      </c>
      <c r="E463" s="5">
        <f t="shared" ref="E463:F463" si="220">E464</f>
        <v>400</v>
      </c>
      <c r="F463" s="5">
        <f t="shared" si="220"/>
        <v>400</v>
      </c>
    </row>
    <row r="464" spans="1:7" s="21" customFormat="1" ht="30.75" customHeight="1">
      <c r="A464" s="3" t="s">
        <v>420</v>
      </c>
      <c r="B464" s="37" t="s">
        <v>263</v>
      </c>
      <c r="C464" s="4" t="s">
        <v>58</v>
      </c>
      <c r="D464" s="5">
        <v>5520</v>
      </c>
      <c r="E464" s="5">
        <v>400</v>
      </c>
      <c r="F464" s="5">
        <v>400</v>
      </c>
    </row>
    <row r="465" spans="1:6" s="21" customFormat="1" ht="30.75" customHeight="1">
      <c r="A465" s="31" t="s">
        <v>618</v>
      </c>
      <c r="B465" s="97" t="s">
        <v>265</v>
      </c>
      <c r="C465" s="4" t="s">
        <v>29</v>
      </c>
      <c r="D465" s="5">
        <f>D466+D468+D470+D472+D474+D476+D478+D482+D484+D480</f>
        <v>12555</v>
      </c>
      <c r="E465" s="5">
        <f t="shared" ref="E465:F465" si="221">E466+E468+E470+E472+E474+E476+E478+E482+E484+E480</f>
        <v>8879</v>
      </c>
      <c r="F465" s="5">
        <f t="shared" si="221"/>
        <v>7649</v>
      </c>
    </row>
    <row r="466" spans="1:6" s="21" customFormat="1" ht="30.75" customHeight="1">
      <c r="A466" s="25" t="s">
        <v>619</v>
      </c>
      <c r="B466" s="96" t="s">
        <v>266</v>
      </c>
      <c r="C466" s="4" t="s">
        <v>29</v>
      </c>
      <c r="D466" s="5">
        <f>D467</f>
        <v>1335</v>
      </c>
      <c r="E466" s="5">
        <f t="shared" ref="E466:F466" si="222">E467</f>
        <v>1000</v>
      </c>
      <c r="F466" s="5">
        <f t="shared" si="222"/>
        <v>1000</v>
      </c>
    </row>
    <row r="467" spans="1:6" s="21" customFormat="1" ht="30.75" customHeight="1">
      <c r="A467" s="3" t="s">
        <v>420</v>
      </c>
      <c r="B467" s="37" t="s">
        <v>266</v>
      </c>
      <c r="C467" s="4" t="s">
        <v>58</v>
      </c>
      <c r="D467" s="5">
        <v>1335</v>
      </c>
      <c r="E467" s="5">
        <v>1000</v>
      </c>
      <c r="F467" s="5">
        <v>1000</v>
      </c>
    </row>
    <row r="468" spans="1:6" s="21" customFormat="1" ht="30.75" customHeight="1">
      <c r="A468" s="25" t="s">
        <v>620</v>
      </c>
      <c r="B468" s="96" t="s">
        <v>267</v>
      </c>
      <c r="C468" s="4" t="s">
        <v>29</v>
      </c>
      <c r="D468" s="5">
        <f>D469</f>
        <v>1000</v>
      </c>
      <c r="E468" s="5">
        <f t="shared" ref="E468:F468" si="223">E469</f>
        <v>997.4</v>
      </c>
      <c r="F468" s="5">
        <f t="shared" si="223"/>
        <v>500</v>
      </c>
    </row>
    <row r="469" spans="1:6" s="21" customFormat="1" ht="30.75" customHeight="1">
      <c r="A469" s="3" t="s">
        <v>420</v>
      </c>
      <c r="B469" s="37" t="s">
        <v>267</v>
      </c>
      <c r="C469" s="4" t="s">
        <v>58</v>
      </c>
      <c r="D469" s="5">
        <v>1000</v>
      </c>
      <c r="E469" s="5">
        <v>997.4</v>
      </c>
      <c r="F469" s="5">
        <v>500</v>
      </c>
    </row>
    <row r="470" spans="1:6" s="21" customFormat="1" ht="30.75" customHeight="1">
      <c r="A470" s="3" t="s">
        <v>622</v>
      </c>
      <c r="B470" s="96" t="s">
        <v>621</v>
      </c>
      <c r="C470" s="4" t="s">
        <v>29</v>
      </c>
      <c r="D470" s="5">
        <f>D471</f>
        <v>2060</v>
      </c>
      <c r="E470" s="5">
        <f t="shared" ref="E470:F470" si="224">E471</f>
        <v>1950</v>
      </c>
      <c r="F470" s="5">
        <f t="shared" si="224"/>
        <v>2000</v>
      </c>
    </row>
    <row r="471" spans="1:6" s="21" customFormat="1" ht="30.75" customHeight="1">
      <c r="A471" s="3" t="s">
        <v>420</v>
      </c>
      <c r="B471" s="96" t="s">
        <v>621</v>
      </c>
      <c r="C471" s="4" t="s">
        <v>58</v>
      </c>
      <c r="D471" s="5">
        <v>2060</v>
      </c>
      <c r="E471" s="5">
        <v>1950</v>
      </c>
      <c r="F471" s="5">
        <v>2000</v>
      </c>
    </row>
    <row r="472" spans="1:6" s="21" customFormat="1" ht="30.75" customHeight="1">
      <c r="A472" s="25" t="s">
        <v>632</v>
      </c>
      <c r="B472" s="96" t="s">
        <v>631</v>
      </c>
      <c r="C472" s="4" t="s">
        <v>29</v>
      </c>
      <c r="D472" s="5">
        <f>D473</f>
        <v>920</v>
      </c>
      <c r="E472" s="5">
        <f t="shared" ref="E472:F472" si="225">E473</f>
        <v>200</v>
      </c>
      <c r="F472" s="5">
        <f t="shared" si="225"/>
        <v>200</v>
      </c>
    </row>
    <row r="473" spans="1:6" s="21" customFormat="1" ht="30.75" customHeight="1">
      <c r="A473" s="3" t="s">
        <v>420</v>
      </c>
      <c r="B473" s="96" t="s">
        <v>631</v>
      </c>
      <c r="C473" s="4" t="s">
        <v>58</v>
      </c>
      <c r="D473" s="5">
        <v>920</v>
      </c>
      <c r="E473" s="5">
        <v>200</v>
      </c>
      <c r="F473" s="5">
        <v>200</v>
      </c>
    </row>
    <row r="474" spans="1:6" s="21" customFormat="1" ht="30.75" customHeight="1">
      <c r="A474" s="25" t="s">
        <v>624</v>
      </c>
      <c r="B474" s="96" t="s">
        <v>623</v>
      </c>
      <c r="C474" s="4" t="s">
        <v>29</v>
      </c>
      <c r="D474" s="5">
        <f>D475</f>
        <v>190</v>
      </c>
      <c r="E474" s="5">
        <f t="shared" ref="E474:F474" si="226">E475</f>
        <v>0</v>
      </c>
      <c r="F474" s="5">
        <f t="shared" si="226"/>
        <v>0</v>
      </c>
    </row>
    <row r="475" spans="1:6" s="21" customFormat="1" ht="30.75" customHeight="1">
      <c r="A475" s="3" t="s">
        <v>420</v>
      </c>
      <c r="B475" s="96" t="s">
        <v>623</v>
      </c>
      <c r="C475" s="4" t="s">
        <v>58</v>
      </c>
      <c r="D475" s="5">
        <v>190</v>
      </c>
      <c r="E475" s="5">
        <v>0</v>
      </c>
      <c r="F475" s="5">
        <v>0</v>
      </c>
    </row>
    <row r="476" spans="1:6" s="21" customFormat="1" ht="30.75" customHeight="1">
      <c r="A476" s="25" t="s">
        <v>626</v>
      </c>
      <c r="B476" s="96" t="s">
        <v>625</v>
      </c>
      <c r="C476" s="4" t="s">
        <v>29</v>
      </c>
      <c r="D476" s="5">
        <f>D477</f>
        <v>0</v>
      </c>
      <c r="E476" s="5">
        <f t="shared" ref="E476:F476" si="227">E477</f>
        <v>100</v>
      </c>
      <c r="F476" s="5">
        <f t="shared" si="227"/>
        <v>0</v>
      </c>
    </row>
    <row r="477" spans="1:6" s="21" customFormat="1" ht="30.75" customHeight="1">
      <c r="A477" s="3" t="s">
        <v>420</v>
      </c>
      <c r="B477" s="96" t="s">
        <v>625</v>
      </c>
      <c r="C477" s="4" t="s">
        <v>58</v>
      </c>
      <c r="D477" s="5">
        <v>0</v>
      </c>
      <c r="E477" s="5">
        <v>100</v>
      </c>
      <c r="F477" s="5">
        <v>0</v>
      </c>
    </row>
    <row r="478" spans="1:6" s="21" customFormat="1" ht="30.75" customHeight="1">
      <c r="A478" s="25" t="s">
        <v>628</v>
      </c>
      <c r="B478" s="96" t="s">
        <v>627</v>
      </c>
      <c r="C478" s="4" t="s">
        <v>29</v>
      </c>
      <c r="D478" s="5">
        <f>D479</f>
        <v>150</v>
      </c>
      <c r="E478" s="5">
        <f t="shared" ref="E478:F478" si="228">E479</f>
        <v>160</v>
      </c>
      <c r="F478" s="5">
        <f t="shared" si="228"/>
        <v>180</v>
      </c>
    </row>
    <row r="479" spans="1:6" s="21" customFormat="1" ht="30.75" customHeight="1">
      <c r="A479" s="3" t="s">
        <v>420</v>
      </c>
      <c r="B479" s="96" t="s">
        <v>627</v>
      </c>
      <c r="C479" s="4" t="s">
        <v>58</v>
      </c>
      <c r="D479" s="5">
        <v>150</v>
      </c>
      <c r="E479" s="5">
        <v>160</v>
      </c>
      <c r="F479" s="5">
        <v>180</v>
      </c>
    </row>
    <row r="480" spans="1:6" s="21" customFormat="1" ht="30.75" customHeight="1">
      <c r="A480" s="25" t="s">
        <v>722</v>
      </c>
      <c r="B480" s="96" t="s">
        <v>721</v>
      </c>
      <c r="C480" s="4" t="s">
        <v>29</v>
      </c>
      <c r="D480" s="5">
        <f>D481</f>
        <v>100</v>
      </c>
      <c r="E480" s="5">
        <f t="shared" ref="E480:F480" si="229">E481</f>
        <v>0</v>
      </c>
      <c r="F480" s="5">
        <f t="shared" si="229"/>
        <v>0</v>
      </c>
    </row>
    <row r="481" spans="1:6" s="21" customFormat="1" ht="30.75" customHeight="1">
      <c r="A481" s="3" t="s">
        <v>420</v>
      </c>
      <c r="B481" s="96" t="s">
        <v>721</v>
      </c>
      <c r="C481" s="4" t="s">
        <v>58</v>
      </c>
      <c r="D481" s="5">
        <v>100</v>
      </c>
      <c r="E481" s="5">
        <v>0</v>
      </c>
      <c r="F481" s="5">
        <v>0</v>
      </c>
    </row>
    <row r="482" spans="1:6" s="21" customFormat="1" ht="30.75" customHeight="1">
      <c r="A482" s="25" t="s">
        <v>630</v>
      </c>
      <c r="B482" s="96" t="s">
        <v>629</v>
      </c>
      <c r="C482" s="4" t="s">
        <v>29</v>
      </c>
      <c r="D482" s="5">
        <f>D483</f>
        <v>3800</v>
      </c>
      <c r="E482" s="5">
        <f t="shared" ref="E482:F482" si="230">E483</f>
        <v>4471.6000000000004</v>
      </c>
      <c r="F482" s="5">
        <f t="shared" si="230"/>
        <v>3769</v>
      </c>
    </row>
    <row r="483" spans="1:6" s="21" customFormat="1" ht="30.75" customHeight="1">
      <c r="A483" s="3" t="s">
        <v>420</v>
      </c>
      <c r="B483" s="96" t="s">
        <v>629</v>
      </c>
      <c r="C483" s="4" t="s">
        <v>58</v>
      </c>
      <c r="D483" s="5">
        <v>3800</v>
      </c>
      <c r="E483" s="5">
        <v>4471.6000000000004</v>
      </c>
      <c r="F483" s="5">
        <v>3769</v>
      </c>
    </row>
    <row r="484" spans="1:6" s="21" customFormat="1" ht="30.75" customHeight="1">
      <c r="A484" s="25" t="s">
        <v>724</v>
      </c>
      <c r="B484" s="96" t="s">
        <v>723</v>
      </c>
      <c r="C484" s="4" t="s">
        <v>29</v>
      </c>
      <c r="D484" s="5">
        <f>D485</f>
        <v>3000</v>
      </c>
      <c r="E484" s="5">
        <f t="shared" ref="E484:F484" si="231">E485</f>
        <v>0</v>
      </c>
      <c r="F484" s="5">
        <f t="shared" si="231"/>
        <v>0</v>
      </c>
    </row>
    <row r="485" spans="1:6" s="21" customFormat="1" ht="30.75" customHeight="1">
      <c r="A485" s="3" t="s">
        <v>420</v>
      </c>
      <c r="B485" s="96" t="s">
        <v>723</v>
      </c>
      <c r="C485" s="4" t="s">
        <v>58</v>
      </c>
      <c r="D485" s="5">
        <v>3000</v>
      </c>
      <c r="E485" s="5">
        <v>0</v>
      </c>
      <c r="F485" s="5">
        <v>0</v>
      </c>
    </row>
    <row r="486" spans="1:6" s="26" customFormat="1" ht="45" customHeight="1">
      <c r="A486" s="43" t="s">
        <v>633</v>
      </c>
      <c r="B486" s="44" t="s">
        <v>342</v>
      </c>
      <c r="C486" s="9" t="s">
        <v>29</v>
      </c>
      <c r="D486" s="10">
        <f>D487</f>
        <v>320</v>
      </c>
      <c r="E486" s="10">
        <f t="shared" ref="E486:F486" si="232">E487</f>
        <v>1790</v>
      </c>
      <c r="F486" s="10">
        <f t="shared" si="232"/>
        <v>1880</v>
      </c>
    </row>
    <row r="487" spans="1:6" s="26" customFormat="1" ht="55.5" customHeight="1">
      <c r="A487" s="8" t="s">
        <v>634</v>
      </c>
      <c r="B487" s="44" t="s">
        <v>343</v>
      </c>
      <c r="C487" s="9" t="s">
        <v>29</v>
      </c>
      <c r="D487" s="10">
        <f>D488+D491+D494</f>
        <v>320</v>
      </c>
      <c r="E487" s="10">
        <f t="shared" ref="E487:F487" si="233">E488+E491+E494</f>
        <v>1790</v>
      </c>
      <c r="F487" s="10">
        <f t="shared" si="233"/>
        <v>1880</v>
      </c>
    </row>
    <row r="488" spans="1:6" s="21" customFormat="1" ht="30.75" customHeight="1">
      <c r="A488" s="31" t="s">
        <v>345</v>
      </c>
      <c r="B488" s="38" t="s">
        <v>344</v>
      </c>
      <c r="C488" s="4" t="s">
        <v>29</v>
      </c>
      <c r="D488" s="5">
        <f>D489</f>
        <v>160</v>
      </c>
      <c r="E488" s="5">
        <f t="shared" ref="E488:F489" si="234">E489</f>
        <v>340</v>
      </c>
      <c r="F488" s="5">
        <f t="shared" si="234"/>
        <v>160</v>
      </c>
    </row>
    <row r="489" spans="1:6" s="21" customFormat="1" ht="30.75" customHeight="1">
      <c r="A489" s="2" t="s">
        <v>347</v>
      </c>
      <c r="B489" s="36" t="s">
        <v>346</v>
      </c>
      <c r="C489" s="4" t="s">
        <v>29</v>
      </c>
      <c r="D489" s="5">
        <f>D490</f>
        <v>160</v>
      </c>
      <c r="E489" s="5">
        <f t="shared" si="234"/>
        <v>340</v>
      </c>
      <c r="F489" s="5">
        <f t="shared" si="234"/>
        <v>160</v>
      </c>
    </row>
    <row r="490" spans="1:6" s="21" customFormat="1" ht="30.75" customHeight="1">
      <c r="A490" s="3" t="s">
        <v>66</v>
      </c>
      <c r="B490" s="36" t="s">
        <v>346</v>
      </c>
      <c r="C490" s="4" t="s">
        <v>64</v>
      </c>
      <c r="D490" s="5">
        <v>160</v>
      </c>
      <c r="E490" s="5">
        <v>340</v>
      </c>
      <c r="F490" s="5">
        <v>160</v>
      </c>
    </row>
    <row r="491" spans="1:6" s="21" customFormat="1" ht="30.75" customHeight="1">
      <c r="A491" s="31" t="s">
        <v>636</v>
      </c>
      <c r="B491" s="97" t="s">
        <v>635</v>
      </c>
      <c r="C491" s="4" t="s">
        <v>29</v>
      </c>
      <c r="D491" s="5">
        <f>D492</f>
        <v>160</v>
      </c>
      <c r="E491" s="5">
        <f t="shared" ref="E491:F492" si="235">E492</f>
        <v>0</v>
      </c>
      <c r="F491" s="5">
        <f t="shared" si="235"/>
        <v>320</v>
      </c>
    </row>
    <row r="492" spans="1:6" s="21" customFormat="1" ht="30.75" customHeight="1">
      <c r="A492" s="25" t="s">
        <v>638</v>
      </c>
      <c r="B492" s="96" t="s">
        <v>637</v>
      </c>
      <c r="C492" s="4" t="s">
        <v>29</v>
      </c>
      <c r="D492" s="5">
        <f>D493</f>
        <v>160</v>
      </c>
      <c r="E492" s="5">
        <f t="shared" si="235"/>
        <v>0</v>
      </c>
      <c r="F492" s="5">
        <f t="shared" si="235"/>
        <v>320</v>
      </c>
    </row>
    <row r="493" spans="1:6" s="21" customFormat="1" ht="30.75" customHeight="1">
      <c r="A493" s="3" t="s">
        <v>66</v>
      </c>
      <c r="B493" s="96" t="s">
        <v>637</v>
      </c>
      <c r="C493" s="4" t="s">
        <v>64</v>
      </c>
      <c r="D493" s="5">
        <v>160</v>
      </c>
      <c r="E493" s="5">
        <v>0</v>
      </c>
      <c r="F493" s="5">
        <v>320</v>
      </c>
    </row>
    <row r="494" spans="1:6" s="21" customFormat="1" ht="30.75" customHeight="1">
      <c r="A494" s="59" t="s">
        <v>640</v>
      </c>
      <c r="B494" s="97" t="s">
        <v>639</v>
      </c>
      <c r="C494" s="4" t="s">
        <v>29</v>
      </c>
      <c r="D494" s="5">
        <f>D495</f>
        <v>0</v>
      </c>
      <c r="E494" s="5">
        <f t="shared" ref="E494:F494" si="236">E495</f>
        <v>1450</v>
      </c>
      <c r="F494" s="5">
        <f t="shared" si="236"/>
        <v>1400</v>
      </c>
    </row>
    <row r="495" spans="1:6" s="21" customFormat="1" ht="30.75" customHeight="1">
      <c r="A495" s="25" t="s">
        <v>642</v>
      </c>
      <c r="B495" s="96" t="s">
        <v>641</v>
      </c>
      <c r="C495" s="4" t="s">
        <v>29</v>
      </c>
      <c r="D495" s="5">
        <f>D496</f>
        <v>0</v>
      </c>
      <c r="E495" s="5">
        <f t="shared" ref="E495:F495" si="237">E496</f>
        <v>1450</v>
      </c>
      <c r="F495" s="5">
        <f t="shared" si="237"/>
        <v>1400</v>
      </c>
    </row>
    <row r="496" spans="1:6" s="21" customFormat="1" ht="30.75" customHeight="1">
      <c r="A496" s="3" t="s">
        <v>66</v>
      </c>
      <c r="B496" s="96" t="s">
        <v>641</v>
      </c>
      <c r="C496" s="4" t="s">
        <v>64</v>
      </c>
      <c r="D496" s="5">
        <v>0</v>
      </c>
      <c r="E496" s="5">
        <v>1450</v>
      </c>
      <c r="F496" s="5">
        <v>1400</v>
      </c>
    </row>
    <row r="497" spans="1:6" s="21" customFormat="1" ht="56.25" customHeight="1">
      <c r="A497" s="98" t="s">
        <v>643</v>
      </c>
      <c r="B497" s="44" t="s">
        <v>337</v>
      </c>
      <c r="C497" s="9" t="s">
        <v>29</v>
      </c>
      <c r="D497" s="10">
        <f>D498</f>
        <v>27353.300000000003</v>
      </c>
      <c r="E497" s="10">
        <f t="shared" ref="E497:F497" si="238">E498</f>
        <v>20383.3</v>
      </c>
      <c r="F497" s="10">
        <f t="shared" si="238"/>
        <v>20383.3</v>
      </c>
    </row>
    <row r="498" spans="1:6" s="21" customFormat="1" ht="51.75" customHeight="1">
      <c r="A498" s="8" t="s">
        <v>644</v>
      </c>
      <c r="B498" s="44" t="s">
        <v>338</v>
      </c>
      <c r="C498" s="9" t="s">
        <v>29</v>
      </c>
      <c r="D498" s="10">
        <f>D503+D507+D499</f>
        <v>27353.300000000003</v>
      </c>
      <c r="E498" s="10">
        <f t="shared" ref="E498:F498" si="239">E503+E507+E499</f>
        <v>20383.3</v>
      </c>
      <c r="F498" s="10">
        <f t="shared" si="239"/>
        <v>20383.3</v>
      </c>
    </row>
    <row r="499" spans="1:6" s="21" customFormat="1" ht="31.5" customHeight="1">
      <c r="A499" s="59" t="s">
        <v>726</v>
      </c>
      <c r="B499" s="97" t="s">
        <v>725</v>
      </c>
      <c r="C499" s="4" t="s">
        <v>29</v>
      </c>
      <c r="D499" s="19">
        <f>D500</f>
        <v>2332.9</v>
      </c>
      <c r="E499" s="19">
        <f t="shared" ref="E499:F499" si="240">E500</f>
        <v>0</v>
      </c>
      <c r="F499" s="19">
        <f t="shared" si="240"/>
        <v>0</v>
      </c>
    </row>
    <row r="500" spans="1:6" s="21" customFormat="1" ht="26.25" customHeight="1">
      <c r="A500" s="25" t="s">
        <v>728</v>
      </c>
      <c r="B500" s="96" t="s">
        <v>727</v>
      </c>
      <c r="C500" s="4" t="s">
        <v>29</v>
      </c>
      <c r="D500" s="5">
        <f>D501+D502</f>
        <v>2332.9</v>
      </c>
      <c r="E500" s="5">
        <f t="shared" ref="E500:F500" si="241">E501+E502</f>
        <v>0</v>
      </c>
      <c r="F500" s="5">
        <f t="shared" si="241"/>
        <v>0</v>
      </c>
    </row>
    <row r="501" spans="1:6" s="21" customFormat="1" ht="36.75" customHeight="1">
      <c r="A501" s="3" t="s">
        <v>420</v>
      </c>
      <c r="B501" s="96" t="s">
        <v>727</v>
      </c>
      <c r="C501" s="4" t="s">
        <v>58</v>
      </c>
      <c r="D501" s="5">
        <v>1615</v>
      </c>
      <c r="E501" s="5">
        <v>0</v>
      </c>
      <c r="F501" s="5">
        <v>0</v>
      </c>
    </row>
    <row r="502" spans="1:6" s="21" customFormat="1" ht="26.25" customHeight="1">
      <c r="A502" s="90" t="s">
        <v>60</v>
      </c>
      <c r="B502" s="96" t="s">
        <v>727</v>
      </c>
      <c r="C502" s="4" t="s">
        <v>59</v>
      </c>
      <c r="D502" s="5">
        <v>717.9</v>
      </c>
      <c r="E502" s="5">
        <v>0</v>
      </c>
      <c r="F502" s="5">
        <v>0</v>
      </c>
    </row>
    <row r="503" spans="1:6" s="21" customFormat="1" ht="24.75" customHeight="1">
      <c r="A503" s="59" t="s">
        <v>679</v>
      </c>
      <c r="B503" s="38" t="s">
        <v>339</v>
      </c>
      <c r="C503" s="4" t="s">
        <v>29</v>
      </c>
      <c r="D503" s="5">
        <f>D504</f>
        <v>10667.1</v>
      </c>
      <c r="E503" s="5">
        <f t="shared" ref="E503:F503" si="242">E504</f>
        <v>7000</v>
      </c>
      <c r="F503" s="5">
        <f t="shared" si="242"/>
        <v>7000</v>
      </c>
    </row>
    <row r="504" spans="1:6" s="21" customFormat="1" ht="27.75" customHeight="1">
      <c r="A504" s="25" t="s">
        <v>341</v>
      </c>
      <c r="B504" s="37" t="s">
        <v>340</v>
      </c>
      <c r="C504" s="4" t="s">
        <v>29</v>
      </c>
      <c r="D504" s="5">
        <f>D505+D506</f>
        <v>10667.1</v>
      </c>
      <c r="E504" s="5">
        <f t="shared" ref="E504:F504" si="243">E505+E506</f>
        <v>7000</v>
      </c>
      <c r="F504" s="5">
        <f t="shared" si="243"/>
        <v>7000</v>
      </c>
    </row>
    <row r="505" spans="1:6" s="21" customFormat="1" ht="30.75" customHeight="1">
      <c r="A505" s="3" t="s">
        <v>420</v>
      </c>
      <c r="B505" s="37" t="s">
        <v>340</v>
      </c>
      <c r="C505" s="4" t="s">
        <v>58</v>
      </c>
      <c r="D505" s="5">
        <v>9790.2000000000007</v>
      </c>
      <c r="E505" s="5">
        <v>5513</v>
      </c>
      <c r="F505" s="5">
        <v>5513</v>
      </c>
    </row>
    <row r="506" spans="1:6" s="21" customFormat="1" ht="30.75" customHeight="1">
      <c r="A506" s="90" t="s">
        <v>60</v>
      </c>
      <c r="B506" s="37" t="s">
        <v>340</v>
      </c>
      <c r="C506" s="4" t="s">
        <v>59</v>
      </c>
      <c r="D506" s="5">
        <v>876.9</v>
      </c>
      <c r="E506" s="5">
        <v>1487</v>
      </c>
      <c r="F506" s="5">
        <v>1487</v>
      </c>
    </row>
    <row r="507" spans="1:6" s="21" customFormat="1" ht="30.75" customHeight="1">
      <c r="A507" s="31" t="s">
        <v>646</v>
      </c>
      <c r="B507" s="97" t="s">
        <v>645</v>
      </c>
      <c r="C507" s="4" t="s">
        <v>29</v>
      </c>
      <c r="D507" s="5">
        <f>D508</f>
        <v>14353.3</v>
      </c>
      <c r="E507" s="5">
        <f t="shared" ref="E507:F507" si="244">E508</f>
        <v>13383.3</v>
      </c>
      <c r="F507" s="5">
        <f t="shared" si="244"/>
        <v>13383.3</v>
      </c>
    </row>
    <row r="508" spans="1:6" s="21" customFormat="1" ht="30.75" customHeight="1">
      <c r="A508" s="3" t="s">
        <v>648</v>
      </c>
      <c r="B508" s="96" t="s">
        <v>647</v>
      </c>
      <c r="C508" s="4" t="s">
        <v>29</v>
      </c>
      <c r="D508" s="5">
        <f>D509</f>
        <v>14353.3</v>
      </c>
      <c r="E508" s="5">
        <f t="shared" ref="E508:F508" si="245">E509</f>
        <v>13383.3</v>
      </c>
      <c r="F508" s="5">
        <f t="shared" si="245"/>
        <v>13383.3</v>
      </c>
    </row>
    <row r="509" spans="1:6" s="21" customFormat="1" ht="30.75" customHeight="1">
      <c r="A509" s="90" t="s">
        <v>60</v>
      </c>
      <c r="B509" s="96" t="s">
        <v>647</v>
      </c>
      <c r="C509" s="4" t="s">
        <v>59</v>
      </c>
      <c r="D509" s="5">
        <v>14353.3</v>
      </c>
      <c r="E509" s="5">
        <v>13383.3</v>
      </c>
      <c r="F509" s="5">
        <v>13383.3</v>
      </c>
    </row>
    <row r="510" spans="1:6" s="26" customFormat="1" ht="51" customHeight="1">
      <c r="A510" s="8" t="s">
        <v>537</v>
      </c>
      <c r="B510" s="44" t="s">
        <v>536</v>
      </c>
      <c r="C510" s="9" t="s">
        <v>29</v>
      </c>
      <c r="D510" s="10">
        <f>D511</f>
        <v>2059.5</v>
      </c>
      <c r="E510" s="10">
        <f t="shared" ref="E510:F510" si="246">E511</f>
        <v>647.6</v>
      </c>
      <c r="F510" s="10">
        <f t="shared" si="246"/>
        <v>9940.9</v>
      </c>
    </row>
    <row r="511" spans="1:6" s="26" customFormat="1" ht="59.25" customHeight="1">
      <c r="A511" s="8" t="s">
        <v>539</v>
      </c>
      <c r="B511" s="44" t="s">
        <v>538</v>
      </c>
      <c r="C511" s="9" t="s">
        <v>29</v>
      </c>
      <c r="D511" s="10">
        <f>D512+D519</f>
        <v>2059.5</v>
      </c>
      <c r="E511" s="10">
        <f t="shared" ref="E511:F511" si="247">E512+E519</f>
        <v>647.6</v>
      </c>
      <c r="F511" s="10">
        <f t="shared" si="247"/>
        <v>9940.9</v>
      </c>
    </row>
    <row r="512" spans="1:6" s="21" customFormat="1" ht="30.75" customHeight="1">
      <c r="A512" s="31" t="s">
        <v>541</v>
      </c>
      <c r="B512" s="38" t="s">
        <v>540</v>
      </c>
      <c r="C512" s="4" t="s">
        <v>29</v>
      </c>
      <c r="D512" s="5">
        <f>D513+D515+D517</f>
        <v>2059.5</v>
      </c>
      <c r="E512" s="5">
        <f t="shared" ref="E512:F512" si="248">E513+E515+E517</f>
        <v>647.6</v>
      </c>
      <c r="F512" s="5">
        <f t="shared" si="248"/>
        <v>9610.9</v>
      </c>
    </row>
    <row r="513" spans="1:11" s="21" customFormat="1" ht="30.75" customHeight="1">
      <c r="A513" s="3" t="s">
        <v>730</v>
      </c>
      <c r="B513" s="96" t="s">
        <v>729</v>
      </c>
      <c r="C513" s="4" t="s">
        <v>29</v>
      </c>
      <c r="D513" s="5">
        <f>D514</f>
        <v>1839.6</v>
      </c>
      <c r="E513" s="5">
        <f t="shared" ref="E513:F513" si="249">E514</f>
        <v>647.6</v>
      </c>
      <c r="F513" s="5">
        <f t="shared" si="249"/>
        <v>8618.9</v>
      </c>
    </row>
    <row r="514" spans="1:11" s="21" customFormat="1" ht="30.75" customHeight="1">
      <c r="A514" s="90" t="s">
        <v>60</v>
      </c>
      <c r="B514" s="96" t="s">
        <v>729</v>
      </c>
      <c r="C514" s="4" t="s">
        <v>59</v>
      </c>
      <c r="D514" s="5">
        <v>1839.6</v>
      </c>
      <c r="E514" s="5">
        <v>647.6</v>
      </c>
      <c r="F514" s="5">
        <v>8618.9</v>
      </c>
    </row>
    <row r="515" spans="1:11" s="21" customFormat="1" ht="30.75" customHeight="1">
      <c r="A515" s="3" t="s">
        <v>543</v>
      </c>
      <c r="B515" s="37" t="s">
        <v>542</v>
      </c>
      <c r="C515" s="4" t="s">
        <v>29</v>
      </c>
      <c r="D515" s="5">
        <f>D516</f>
        <v>0</v>
      </c>
      <c r="E515" s="5">
        <f t="shared" ref="E515:F515" si="250">E516</f>
        <v>0</v>
      </c>
      <c r="F515" s="5">
        <f t="shared" si="250"/>
        <v>992</v>
      </c>
    </row>
    <row r="516" spans="1:11" s="21" customFormat="1" ht="30.75" customHeight="1">
      <c r="A516" s="90" t="s">
        <v>60</v>
      </c>
      <c r="B516" s="37" t="s">
        <v>542</v>
      </c>
      <c r="C516" s="4" t="s">
        <v>59</v>
      </c>
      <c r="D516" s="5">
        <v>0</v>
      </c>
      <c r="E516" s="5">
        <v>0</v>
      </c>
      <c r="F516" s="5">
        <v>992</v>
      </c>
    </row>
    <row r="517" spans="1:11" s="21" customFormat="1" ht="30.75" customHeight="1">
      <c r="A517" s="3" t="s">
        <v>545</v>
      </c>
      <c r="B517" s="37" t="s">
        <v>544</v>
      </c>
      <c r="C517" s="4" t="s">
        <v>29</v>
      </c>
      <c r="D517" s="5">
        <f>D518</f>
        <v>219.9</v>
      </c>
      <c r="E517" s="5">
        <f t="shared" ref="E517:F517" si="251">E518</f>
        <v>0</v>
      </c>
      <c r="F517" s="5">
        <f t="shared" si="251"/>
        <v>0</v>
      </c>
    </row>
    <row r="518" spans="1:11" s="21" customFormat="1" ht="30.75" customHeight="1">
      <c r="A518" s="90" t="s">
        <v>60</v>
      </c>
      <c r="B518" s="37" t="s">
        <v>544</v>
      </c>
      <c r="C518" s="4" t="s">
        <v>59</v>
      </c>
      <c r="D518" s="5">
        <v>219.9</v>
      </c>
      <c r="E518" s="5">
        <v>0</v>
      </c>
      <c r="F518" s="5">
        <v>0</v>
      </c>
    </row>
    <row r="519" spans="1:11" s="21" customFormat="1" ht="30.75" customHeight="1">
      <c r="A519" s="31" t="s">
        <v>547</v>
      </c>
      <c r="B519" s="38" t="s">
        <v>546</v>
      </c>
      <c r="C519" s="4" t="s">
        <v>29</v>
      </c>
      <c r="D519" s="5">
        <f>D520</f>
        <v>0</v>
      </c>
      <c r="E519" s="5">
        <f t="shared" ref="E519:F519" si="252">E520</f>
        <v>0</v>
      </c>
      <c r="F519" s="5">
        <f t="shared" si="252"/>
        <v>330</v>
      </c>
    </row>
    <row r="520" spans="1:11" s="21" customFormat="1" ht="30.75" customHeight="1">
      <c r="A520" s="3" t="s">
        <v>549</v>
      </c>
      <c r="B520" s="37" t="s">
        <v>548</v>
      </c>
      <c r="C520" s="4" t="s">
        <v>29</v>
      </c>
      <c r="D520" s="5">
        <f>D521</f>
        <v>0</v>
      </c>
      <c r="E520" s="5">
        <f t="shared" ref="E520:F520" si="253">E521</f>
        <v>0</v>
      </c>
      <c r="F520" s="5">
        <f t="shared" si="253"/>
        <v>330</v>
      </c>
    </row>
    <row r="521" spans="1:11" s="21" customFormat="1" ht="30.75" customHeight="1">
      <c r="A521" s="90" t="s">
        <v>60</v>
      </c>
      <c r="B521" s="37" t="s">
        <v>548</v>
      </c>
      <c r="C521" s="4" t="s">
        <v>59</v>
      </c>
      <c r="D521" s="5">
        <v>0</v>
      </c>
      <c r="E521" s="5">
        <v>0</v>
      </c>
      <c r="F521" s="5">
        <v>330</v>
      </c>
    </row>
    <row r="522" spans="1:11" ht="28.5" customHeight="1">
      <c r="A522" s="1" t="s">
        <v>72</v>
      </c>
      <c r="B522" s="34" t="s">
        <v>196</v>
      </c>
      <c r="C522" s="4" t="s">
        <v>29</v>
      </c>
      <c r="D522" s="10">
        <f>D523</f>
        <v>126571.6</v>
      </c>
      <c r="E522" s="10">
        <f>E523</f>
        <v>117616.6</v>
      </c>
      <c r="F522" s="10">
        <f>F523</f>
        <v>117517.8</v>
      </c>
    </row>
    <row r="523" spans="1:11" ht="27.75" customHeight="1">
      <c r="A523" s="1" t="s">
        <v>73</v>
      </c>
      <c r="B523" s="34" t="s">
        <v>197</v>
      </c>
      <c r="C523" s="4" t="s">
        <v>29</v>
      </c>
      <c r="D523" s="5">
        <f>D524+D539+D554+D573+D570</f>
        <v>126571.6</v>
      </c>
      <c r="E523" s="5">
        <f>E524+E539+E554+E573+E570</f>
        <v>117616.6</v>
      </c>
      <c r="F523" s="5">
        <f>F524+F539+F554+F573+F570</f>
        <v>117517.8</v>
      </c>
    </row>
    <row r="524" spans="1:11" ht="27.75" customHeight="1">
      <c r="A524" s="33" t="s">
        <v>195</v>
      </c>
      <c r="B524" s="35" t="s">
        <v>198</v>
      </c>
      <c r="C524" s="4" t="s">
        <v>29</v>
      </c>
      <c r="D524" s="5">
        <f>D525+D529+D531+D533+D537+D535</f>
        <v>76904.600000000006</v>
      </c>
      <c r="E524" s="5">
        <f t="shared" ref="E524:F524" si="254">E525+E529+E531+E533+E537+E535</f>
        <v>76865.600000000006</v>
      </c>
      <c r="F524" s="5">
        <f t="shared" si="254"/>
        <v>76865.600000000006</v>
      </c>
      <c r="J524" s="6"/>
      <c r="K524" s="6"/>
    </row>
    <row r="525" spans="1:11" ht="27.75" customHeight="1">
      <c r="A525" s="2" t="s">
        <v>74</v>
      </c>
      <c r="B525" s="36" t="s">
        <v>199</v>
      </c>
      <c r="C525" s="4" t="s">
        <v>29</v>
      </c>
      <c r="D525" s="5">
        <f>D526+D527+D528</f>
        <v>58546.9</v>
      </c>
      <c r="E525" s="5">
        <f>E526+E527+E528</f>
        <v>56801.5</v>
      </c>
      <c r="F525" s="5">
        <f>F526+F527+F528</f>
        <v>42745.9</v>
      </c>
      <c r="J525" s="6"/>
      <c r="K525" s="6"/>
    </row>
    <row r="526" spans="1:11" ht="56.25" customHeight="1">
      <c r="A526" s="3" t="s">
        <v>419</v>
      </c>
      <c r="B526" s="36" t="s">
        <v>199</v>
      </c>
      <c r="C526" s="4" t="s">
        <v>57</v>
      </c>
      <c r="D526" s="5">
        <v>47597.1</v>
      </c>
      <c r="E526" s="5">
        <v>45890.7</v>
      </c>
      <c r="F526" s="5">
        <v>31835.1</v>
      </c>
      <c r="J526" s="6"/>
      <c r="K526" s="6"/>
    </row>
    <row r="527" spans="1:11" ht="27.75" customHeight="1">
      <c r="A527" s="3" t="s">
        <v>420</v>
      </c>
      <c r="B527" s="36" t="s">
        <v>199</v>
      </c>
      <c r="C527" s="4" t="s">
        <v>58</v>
      </c>
      <c r="D527" s="5">
        <v>10940.5</v>
      </c>
      <c r="E527" s="5">
        <v>10901.5</v>
      </c>
      <c r="F527" s="5">
        <v>10901.5</v>
      </c>
      <c r="J527" s="6"/>
      <c r="K527" s="6"/>
    </row>
    <row r="528" spans="1:11" ht="27.75" customHeight="1">
      <c r="A528" s="90" t="s">
        <v>60</v>
      </c>
      <c r="B528" s="36" t="s">
        <v>199</v>
      </c>
      <c r="C528" s="4" t="s">
        <v>59</v>
      </c>
      <c r="D528" s="5">
        <v>9.3000000000000007</v>
      </c>
      <c r="E528" s="5">
        <v>9.3000000000000007</v>
      </c>
      <c r="F528" s="5">
        <v>9.3000000000000007</v>
      </c>
      <c r="J528" s="6"/>
      <c r="K528" s="6"/>
    </row>
    <row r="529" spans="1:9" ht="15.75">
      <c r="A529" s="2" t="s">
        <v>202</v>
      </c>
      <c r="B529" s="36" t="s">
        <v>200</v>
      </c>
      <c r="C529" s="4" t="s">
        <v>29</v>
      </c>
      <c r="D529" s="5">
        <f>D530</f>
        <v>1900.1</v>
      </c>
      <c r="E529" s="5">
        <f>E530</f>
        <v>1900.1</v>
      </c>
      <c r="F529" s="5">
        <f>F530</f>
        <v>1900.1</v>
      </c>
    </row>
    <row r="530" spans="1:9" ht="47.25">
      <c r="A530" s="3" t="s">
        <v>419</v>
      </c>
      <c r="B530" s="36" t="s">
        <v>200</v>
      </c>
      <c r="C530" s="4" t="s">
        <v>57</v>
      </c>
      <c r="D530" s="5">
        <v>1900.1</v>
      </c>
      <c r="E530" s="5">
        <v>1900.1</v>
      </c>
      <c r="F530" s="5">
        <v>1900.1</v>
      </c>
    </row>
    <row r="531" spans="1:9" s="21" customFormat="1" ht="24.75" customHeight="1">
      <c r="A531" s="2" t="s">
        <v>77</v>
      </c>
      <c r="B531" s="36" t="s">
        <v>201</v>
      </c>
      <c r="C531" s="4" t="s">
        <v>29</v>
      </c>
      <c r="D531" s="5">
        <f>D532</f>
        <v>1089.0999999999999</v>
      </c>
      <c r="E531" s="5">
        <f t="shared" ref="E531:F531" si="255">E532</f>
        <v>1089.0999999999999</v>
      </c>
      <c r="F531" s="5">
        <f t="shared" si="255"/>
        <v>1089.0999999999999</v>
      </c>
      <c r="G531" s="20"/>
      <c r="H531" s="20"/>
      <c r="I531" s="20"/>
    </row>
    <row r="532" spans="1:9" s="21" customFormat="1" ht="33" customHeight="1">
      <c r="A532" s="3" t="s">
        <v>419</v>
      </c>
      <c r="B532" s="36" t="s">
        <v>201</v>
      </c>
      <c r="C532" s="4" t="s">
        <v>57</v>
      </c>
      <c r="D532" s="5">
        <v>1089.0999999999999</v>
      </c>
      <c r="E532" s="5">
        <v>1089.0999999999999</v>
      </c>
      <c r="F532" s="5">
        <v>1089.0999999999999</v>
      </c>
      <c r="G532" s="20"/>
      <c r="H532" s="20"/>
      <c r="I532" s="20"/>
    </row>
    <row r="533" spans="1:9" s="21" customFormat="1" ht="33" customHeight="1">
      <c r="A533" s="2" t="s">
        <v>272</v>
      </c>
      <c r="B533" s="36" t="s">
        <v>271</v>
      </c>
      <c r="C533" s="4" t="s">
        <v>29</v>
      </c>
      <c r="D533" s="5">
        <f>D534</f>
        <v>995.8</v>
      </c>
      <c r="E533" s="5">
        <f t="shared" ref="E533:F533" si="256">E534</f>
        <v>995.8</v>
      </c>
      <c r="F533" s="5">
        <f t="shared" si="256"/>
        <v>995.8</v>
      </c>
      <c r="G533" s="20"/>
      <c r="H533" s="20"/>
      <c r="I533" s="20"/>
    </row>
    <row r="534" spans="1:9" s="21" customFormat="1" ht="55.5" customHeight="1">
      <c r="A534" s="3" t="s">
        <v>419</v>
      </c>
      <c r="B534" s="36" t="s">
        <v>271</v>
      </c>
      <c r="C534" s="4" t="s">
        <v>57</v>
      </c>
      <c r="D534" s="5">
        <v>995.8</v>
      </c>
      <c r="E534" s="5">
        <v>995.8</v>
      </c>
      <c r="F534" s="5">
        <v>995.8</v>
      </c>
      <c r="G534" s="20"/>
      <c r="H534" s="20"/>
      <c r="I534" s="20"/>
    </row>
    <row r="535" spans="1:9" s="21" customFormat="1" ht="42" customHeight="1">
      <c r="A535" s="2" t="s">
        <v>694</v>
      </c>
      <c r="B535" s="46" t="s">
        <v>693</v>
      </c>
      <c r="C535" s="4" t="s">
        <v>29</v>
      </c>
      <c r="D535" s="5">
        <f>D536</f>
        <v>1816.3</v>
      </c>
      <c r="E535" s="5">
        <f t="shared" ref="E535:F535" si="257">E536</f>
        <v>1816.3</v>
      </c>
      <c r="F535" s="5">
        <f t="shared" si="257"/>
        <v>1816.3</v>
      </c>
      <c r="G535" s="20"/>
      <c r="H535" s="20"/>
      <c r="I535" s="20"/>
    </row>
    <row r="536" spans="1:9" s="21" customFormat="1" ht="55.5" customHeight="1">
      <c r="A536" s="3" t="s">
        <v>419</v>
      </c>
      <c r="B536" s="46" t="s">
        <v>693</v>
      </c>
      <c r="C536" s="4" t="s">
        <v>57</v>
      </c>
      <c r="D536" s="5">
        <v>1816.3</v>
      </c>
      <c r="E536" s="5">
        <v>1816.3</v>
      </c>
      <c r="F536" s="5">
        <v>1816.3</v>
      </c>
      <c r="G536" s="20"/>
      <c r="H536" s="20"/>
      <c r="I536" s="20"/>
    </row>
    <row r="537" spans="1:9" s="21" customFormat="1" ht="33" customHeight="1">
      <c r="A537" s="2" t="s">
        <v>227</v>
      </c>
      <c r="B537" s="46" t="s">
        <v>649</v>
      </c>
      <c r="C537" s="4" t="s">
        <v>29</v>
      </c>
      <c r="D537" s="5">
        <f>D538</f>
        <v>12556.4</v>
      </c>
      <c r="E537" s="5">
        <f t="shared" ref="E537:F537" si="258">E538</f>
        <v>14262.8</v>
      </c>
      <c r="F537" s="5">
        <f t="shared" si="258"/>
        <v>28318.400000000001</v>
      </c>
      <c r="G537" s="20"/>
      <c r="H537" s="20"/>
      <c r="I537" s="20"/>
    </row>
    <row r="538" spans="1:9" s="21" customFormat="1" ht="43.5" customHeight="1">
      <c r="A538" s="3" t="s">
        <v>419</v>
      </c>
      <c r="B538" s="46" t="s">
        <v>649</v>
      </c>
      <c r="C538" s="4" t="s">
        <v>57</v>
      </c>
      <c r="D538" s="5">
        <v>12556.4</v>
      </c>
      <c r="E538" s="5">
        <v>14262.8</v>
      </c>
      <c r="F538" s="5">
        <v>28318.400000000001</v>
      </c>
      <c r="G538" s="20"/>
      <c r="H538" s="20"/>
      <c r="I538" s="20"/>
    </row>
    <row r="539" spans="1:9" ht="38.25" customHeight="1">
      <c r="A539" s="33" t="s">
        <v>204</v>
      </c>
      <c r="B539" s="39" t="s">
        <v>203</v>
      </c>
      <c r="C539" s="4" t="s">
        <v>29</v>
      </c>
      <c r="D539" s="5">
        <f>D540+D544+D547+D549+D552</f>
        <v>22349.4</v>
      </c>
      <c r="E539" s="5">
        <f>E540+E544+E547+E549+E552</f>
        <v>22349.4</v>
      </c>
      <c r="F539" s="5">
        <f t="shared" ref="F539" si="259">F540+F544+F547+F549+F552</f>
        <v>22349.399999999998</v>
      </c>
    </row>
    <row r="540" spans="1:9" ht="31.5" customHeight="1">
      <c r="A540" s="2" t="s">
        <v>659</v>
      </c>
      <c r="B540" s="36" t="s">
        <v>215</v>
      </c>
      <c r="C540" s="4" t="s">
        <v>29</v>
      </c>
      <c r="D540" s="5">
        <f>D541+D542+D543</f>
        <v>7667.5</v>
      </c>
      <c r="E540" s="5">
        <f t="shared" ref="E540:F540" si="260">E541+E542+E543</f>
        <v>7667.5</v>
      </c>
      <c r="F540" s="5">
        <f t="shared" si="260"/>
        <v>7667.5</v>
      </c>
    </row>
    <row r="541" spans="1:9" ht="31.5" customHeight="1">
      <c r="A541" s="3" t="s">
        <v>419</v>
      </c>
      <c r="B541" s="36" t="s">
        <v>215</v>
      </c>
      <c r="C541" s="4" t="s">
        <v>57</v>
      </c>
      <c r="D541" s="5">
        <v>7084.7</v>
      </c>
      <c r="E541" s="5">
        <v>7084.7</v>
      </c>
      <c r="F541" s="5">
        <v>7084.7</v>
      </c>
    </row>
    <row r="542" spans="1:9" ht="31.5" customHeight="1">
      <c r="A542" s="3" t="s">
        <v>420</v>
      </c>
      <c r="B542" s="36" t="s">
        <v>215</v>
      </c>
      <c r="C542" s="4" t="s">
        <v>58</v>
      </c>
      <c r="D542" s="5">
        <v>480.7</v>
      </c>
      <c r="E542" s="5">
        <v>480.7</v>
      </c>
      <c r="F542" s="5">
        <v>480.7</v>
      </c>
    </row>
    <row r="543" spans="1:9" ht="31.5" customHeight="1">
      <c r="A543" s="90" t="s">
        <v>60</v>
      </c>
      <c r="B543" s="36" t="s">
        <v>215</v>
      </c>
      <c r="C543" s="4" t="s">
        <v>59</v>
      </c>
      <c r="D543" s="5">
        <v>102.1</v>
      </c>
      <c r="E543" s="5">
        <v>102.1</v>
      </c>
      <c r="F543" s="5">
        <v>102.1</v>
      </c>
    </row>
    <row r="544" spans="1:9" ht="31.5">
      <c r="A544" s="2" t="s">
        <v>216</v>
      </c>
      <c r="B544" s="36" t="s">
        <v>217</v>
      </c>
      <c r="C544" s="4" t="s">
        <v>29</v>
      </c>
      <c r="D544" s="5">
        <f>D545+D546</f>
        <v>3462</v>
      </c>
      <c r="E544" s="5">
        <f>E545+E546</f>
        <v>3369</v>
      </c>
      <c r="F544" s="5">
        <f>F545+F546</f>
        <v>2510.1999999999998</v>
      </c>
    </row>
    <row r="545" spans="1:10" ht="47.25">
      <c r="A545" s="3" t="s">
        <v>419</v>
      </c>
      <c r="B545" s="36" t="s">
        <v>217</v>
      </c>
      <c r="C545" s="4" t="s">
        <v>57</v>
      </c>
      <c r="D545" s="5">
        <v>2915.2</v>
      </c>
      <c r="E545" s="5">
        <v>2822.2</v>
      </c>
      <c r="F545" s="5">
        <v>1963.4</v>
      </c>
    </row>
    <row r="546" spans="1:10" ht="43.5" customHeight="1">
      <c r="A546" s="3" t="s">
        <v>420</v>
      </c>
      <c r="B546" s="36" t="s">
        <v>217</v>
      </c>
      <c r="C546" s="4" t="s">
        <v>58</v>
      </c>
      <c r="D546" s="5">
        <v>546.79999999999995</v>
      </c>
      <c r="E546" s="5">
        <v>546.79999999999995</v>
      </c>
      <c r="F546" s="5">
        <v>546.79999999999995</v>
      </c>
    </row>
    <row r="547" spans="1:10" s="6" customFormat="1" ht="30" customHeight="1">
      <c r="A547" s="2" t="s">
        <v>218</v>
      </c>
      <c r="B547" s="36" t="s">
        <v>219</v>
      </c>
      <c r="C547" s="4" t="s">
        <v>29</v>
      </c>
      <c r="D547" s="5">
        <f>D548</f>
        <v>1111.3</v>
      </c>
      <c r="E547" s="5">
        <f>E548</f>
        <v>1111.3</v>
      </c>
      <c r="F547" s="5">
        <f>F548</f>
        <v>1111.3</v>
      </c>
    </row>
    <row r="548" spans="1:10" s="6" customFormat="1" ht="45" customHeight="1">
      <c r="A548" s="3" t="s">
        <v>419</v>
      </c>
      <c r="B548" s="36" t="s">
        <v>219</v>
      </c>
      <c r="C548" s="4" t="s">
        <v>57</v>
      </c>
      <c r="D548" s="5">
        <v>1111.3</v>
      </c>
      <c r="E548" s="5">
        <v>1111.3</v>
      </c>
      <c r="F548" s="5">
        <v>1111.3</v>
      </c>
    </row>
    <row r="549" spans="1:10" s="6" customFormat="1" ht="27" customHeight="1">
      <c r="A549" s="2" t="s">
        <v>205</v>
      </c>
      <c r="B549" s="36" t="s">
        <v>220</v>
      </c>
      <c r="C549" s="4" t="s">
        <v>29</v>
      </c>
      <c r="D549" s="5">
        <f>D550+D551</f>
        <v>9350.1999999999989</v>
      </c>
      <c r="E549" s="5">
        <f t="shared" ref="E549:F549" si="261">E550+E551</f>
        <v>9350.1999999999989</v>
      </c>
      <c r="F549" s="5">
        <f t="shared" si="261"/>
        <v>9350.1999999999989</v>
      </c>
    </row>
    <row r="550" spans="1:10" s="6" customFormat="1" ht="51.75" customHeight="1">
      <c r="A550" s="3" t="s">
        <v>419</v>
      </c>
      <c r="B550" s="36" t="s">
        <v>220</v>
      </c>
      <c r="C550" s="4" t="s">
        <v>57</v>
      </c>
      <c r="D550" s="28">
        <v>8188.4</v>
      </c>
      <c r="E550" s="28">
        <v>8188.4</v>
      </c>
      <c r="F550" s="28">
        <v>8188.4</v>
      </c>
    </row>
    <row r="551" spans="1:10" s="6" customFormat="1" ht="41.25" customHeight="1">
      <c r="A551" s="3" t="s">
        <v>420</v>
      </c>
      <c r="B551" s="36" t="s">
        <v>220</v>
      </c>
      <c r="C551" s="4" t="s">
        <v>58</v>
      </c>
      <c r="D551" s="5">
        <v>1161.8</v>
      </c>
      <c r="E551" s="5">
        <v>1161.8</v>
      </c>
      <c r="F551" s="5">
        <v>1161.8</v>
      </c>
      <c r="H551" s="104"/>
      <c r="I551" s="104"/>
      <c r="J551" s="104"/>
    </row>
    <row r="552" spans="1:10" s="6" customFormat="1" ht="41.25" customHeight="1">
      <c r="A552" s="2" t="s">
        <v>227</v>
      </c>
      <c r="B552" s="46" t="s">
        <v>731</v>
      </c>
      <c r="C552" s="4" t="s">
        <v>29</v>
      </c>
      <c r="D552" s="5">
        <f>D553</f>
        <v>758.4</v>
      </c>
      <c r="E552" s="5">
        <f t="shared" ref="E552:F552" si="262">E553</f>
        <v>851.4</v>
      </c>
      <c r="F552" s="5">
        <f t="shared" si="262"/>
        <v>1710.2</v>
      </c>
      <c r="H552" s="104"/>
      <c r="I552" s="104"/>
      <c r="J552" s="104"/>
    </row>
    <row r="553" spans="1:10" s="6" customFormat="1" ht="55.5" customHeight="1">
      <c r="A553" s="3" t="s">
        <v>419</v>
      </c>
      <c r="B553" s="46" t="s">
        <v>731</v>
      </c>
      <c r="C553" s="4" t="s">
        <v>57</v>
      </c>
      <c r="D553" s="5">
        <v>758.4</v>
      </c>
      <c r="E553" s="5">
        <v>851.4</v>
      </c>
      <c r="F553" s="5">
        <v>1710.2</v>
      </c>
      <c r="H553" s="104"/>
      <c r="I553" s="104"/>
      <c r="J553" s="104"/>
    </row>
    <row r="554" spans="1:10" s="6" customFormat="1" ht="33" customHeight="1">
      <c r="A554" s="33" t="s">
        <v>226</v>
      </c>
      <c r="B554" s="39" t="s">
        <v>206</v>
      </c>
      <c r="C554" s="4" t="s">
        <v>29</v>
      </c>
      <c r="D554" s="5">
        <f>D557+D560+D568+D565+D555+D563</f>
        <v>4763.5999999999985</v>
      </c>
      <c r="E554" s="5">
        <f t="shared" ref="E554:F554" si="263">E557+E560+E568+E565+E555+E563</f>
        <v>4847.5999999999985</v>
      </c>
      <c r="F554" s="5">
        <f t="shared" si="263"/>
        <v>4748.7999999999984</v>
      </c>
    </row>
    <row r="555" spans="1:10" s="6" customFormat="1" ht="68.25" customHeight="1">
      <c r="A555" s="15" t="s">
        <v>388</v>
      </c>
      <c r="B555" s="36" t="s">
        <v>348</v>
      </c>
      <c r="C555" s="4" t="s">
        <v>29</v>
      </c>
      <c r="D555" s="5">
        <f>D556</f>
        <v>25</v>
      </c>
      <c r="E555" s="5">
        <f t="shared" ref="E555:F555" si="264">E556</f>
        <v>109</v>
      </c>
      <c r="F555" s="5">
        <f t="shared" si="264"/>
        <v>10.199999999999999</v>
      </c>
      <c r="H555" s="75"/>
      <c r="I555" s="75"/>
      <c r="J555" s="75"/>
    </row>
    <row r="556" spans="1:10" s="6" customFormat="1" ht="33" customHeight="1">
      <c r="A556" s="3" t="s">
        <v>420</v>
      </c>
      <c r="B556" s="36" t="s">
        <v>348</v>
      </c>
      <c r="C556" s="4" t="s">
        <v>58</v>
      </c>
      <c r="D556" s="5">
        <v>25</v>
      </c>
      <c r="E556" s="5">
        <v>109</v>
      </c>
      <c r="F556" s="5">
        <v>10.199999999999999</v>
      </c>
    </row>
    <row r="557" spans="1:10" ht="36.75" customHeight="1">
      <c r="A557" s="2" t="s">
        <v>235</v>
      </c>
      <c r="B557" s="36" t="s">
        <v>207</v>
      </c>
      <c r="C557" s="4" t="s">
        <v>29</v>
      </c>
      <c r="D557" s="5">
        <f>D558+D559</f>
        <v>2631.8999999999996</v>
      </c>
      <c r="E557" s="5">
        <f t="shared" ref="E557:F557" si="265">E558+E559</f>
        <v>2631.8999999999996</v>
      </c>
      <c r="F557" s="5">
        <f t="shared" si="265"/>
        <v>2631.8999999999996</v>
      </c>
    </row>
    <row r="558" spans="1:10" ht="36.75" customHeight="1" thickBot="1">
      <c r="A558" s="13" t="s">
        <v>61</v>
      </c>
      <c r="B558" s="36" t="s">
        <v>207</v>
      </c>
      <c r="C558" s="4" t="s">
        <v>57</v>
      </c>
      <c r="D558" s="5">
        <v>2384.1999999999998</v>
      </c>
      <c r="E558" s="5">
        <v>2384.1999999999998</v>
      </c>
      <c r="F558" s="5">
        <v>2384.1999999999998</v>
      </c>
    </row>
    <row r="559" spans="1:10" ht="28.5" customHeight="1">
      <c r="A559" s="3" t="s">
        <v>420</v>
      </c>
      <c r="B559" s="36" t="s">
        <v>207</v>
      </c>
      <c r="C559" s="4" t="s">
        <v>58</v>
      </c>
      <c r="D559" s="5">
        <v>247.7</v>
      </c>
      <c r="E559" s="5">
        <v>247.7</v>
      </c>
      <c r="F559" s="5">
        <v>247.7</v>
      </c>
    </row>
    <row r="560" spans="1:10" ht="47.25">
      <c r="A560" s="2" t="s">
        <v>236</v>
      </c>
      <c r="B560" s="36" t="s">
        <v>208</v>
      </c>
      <c r="C560" s="4" t="s">
        <v>29</v>
      </c>
      <c r="D560" s="5">
        <f>D561+D562</f>
        <v>469.7</v>
      </c>
      <c r="E560" s="5">
        <f t="shared" ref="E560:F560" si="266">E561+E562</f>
        <v>469.7</v>
      </c>
      <c r="F560" s="5">
        <f t="shared" si="266"/>
        <v>469.7</v>
      </c>
    </row>
    <row r="561" spans="1:11" ht="47.25">
      <c r="A561" s="3" t="s">
        <v>419</v>
      </c>
      <c r="B561" s="36" t="s">
        <v>208</v>
      </c>
      <c r="C561" s="4" t="s">
        <v>57</v>
      </c>
      <c r="D561" s="5">
        <v>435.4</v>
      </c>
      <c r="E561" s="5">
        <v>435.4</v>
      </c>
      <c r="F561" s="5">
        <v>435.4</v>
      </c>
    </row>
    <row r="562" spans="1:11" ht="27" customHeight="1">
      <c r="A562" s="3" t="s">
        <v>420</v>
      </c>
      <c r="B562" s="36" t="s">
        <v>208</v>
      </c>
      <c r="C562" s="4" t="s">
        <v>58</v>
      </c>
      <c r="D562" s="5">
        <v>34.299999999999997</v>
      </c>
      <c r="E562" s="5">
        <v>34.299999999999997</v>
      </c>
      <c r="F562" s="5">
        <v>34.299999999999997</v>
      </c>
    </row>
    <row r="563" spans="1:11" ht="39.75" customHeight="1">
      <c r="A563" s="2" t="s">
        <v>651</v>
      </c>
      <c r="B563" s="46" t="s">
        <v>650</v>
      </c>
      <c r="C563" s="4" t="s">
        <v>29</v>
      </c>
      <c r="D563" s="5">
        <f>D564</f>
        <v>9.4</v>
      </c>
      <c r="E563" s="5">
        <f t="shared" ref="E563:F563" si="267">E564</f>
        <v>9.4</v>
      </c>
      <c r="F563" s="5">
        <f t="shared" si="267"/>
        <v>9.4</v>
      </c>
    </row>
    <row r="564" spans="1:11" ht="37.5" customHeight="1">
      <c r="A564" s="3" t="s">
        <v>420</v>
      </c>
      <c r="B564" s="46" t="s">
        <v>650</v>
      </c>
      <c r="C564" s="4" t="s">
        <v>58</v>
      </c>
      <c r="D564" s="5">
        <v>9.4</v>
      </c>
      <c r="E564" s="5">
        <v>9.4</v>
      </c>
      <c r="F564" s="5">
        <v>9.4</v>
      </c>
    </row>
    <row r="565" spans="1:11" ht="39" customHeight="1">
      <c r="A565" s="2" t="s">
        <v>270</v>
      </c>
      <c r="B565" s="36" t="s">
        <v>269</v>
      </c>
      <c r="C565" s="4" t="s">
        <v>29</v>
      </c>
      <c r="D565" s="5">
        <f>D566+D567</f>
        <v>766.4</v>
      </c>
      <c r="E565" s="5">
        <f t="shared" ref="E565:F565" si="268">E566+E567</f>
        <v>766.4</v>
      </c>
      <c r="F565" s="5">
        <f t="shared" si="268"/>
        <v>766.4</v>
      </c>
    </row>
    <row r="566" spans="1:11" ht="50.25" customHeight="1">
      <c r="A566" s="3" t="s">
        <v>419</v>
      </c>
      <c r="B566" s="36" t="s">
        <v>269</v>
      </c>
      <c r="C566" s="4" t="s">
        <v>57</v>
      </c>
      <c r="D566" s="5">
        <v>721.8</v>
      </c>
      <c r="E566" s="5">
        <v>721.8</v>
      </c>
      <c r="F566" s="5">
        <v>721.8</v>
      </c>
    </row>
    <row r="567" spans="1:11" ht="36.75" customHeight="1">
      <c r="A567" s="3" t="s">
        <v>420</v>
      </c>
      <c r="B567" s="36" t="s">
        <v>269</v>
      </c>
      <c r="C567" s="4" t="s">
        <v>58</v>
      </c>
      <c r="D567" s="5">
        <v>44.6</v>
      </c>
      <c r="E567" s="5">
        <v>44.6</v>
      </c>
      <c r="F567" s="5">
        <v>44.6</v>
      </c>
    </row>
    <row r="568" spans="1:11" ht="71.25" customHeight="1">
      <c r="A568" s="15" t="s">
        <v>237</v>
      </c>
      <c r="B568" s="36" t="s">
        <v>209</v>
      </c>
      <c r="C568" s="4" t="s">
        <v>29</v>
      </c>
      <c r="D568" s="5">
        <f>D569</f>
        <v>861.2</v>
      </c>
      <c r="E568" s="5">
        <f t="shared" ref="E568:F568" si="269">E569</f>
        <v>861.2</v>
      </c>
      <c r="F568" s="5">
        <f t="shared" si="269"/>
        <v>861.2</v>
      </c>
    </row>
    <row r="569" spans="1:11" ht="29.25" customHeight="1">
      <c r="A569" s="3" t="s">
        <v>420</v>
      </c>
      <c r="B569" s="36" t="s">
        <v>209</v>
      </c>
      <c r="C569" s="4" t="s">
        <v>58</v>
      </c>
      <c r="D569" s="5">
        <v>861.2</v>
      </c>
      <c r="E569" s="5">
        <v>861.2</v>
      </c>
      <c r="F569" s="5">
        <v>861.2</v>
      </c>
    </row>
    <row r="570" spans="1:11" ht="29.25" customHeight="1">
      <c r="A570" s="22" t="s">
        <v>403</v>
      </c>
      <c r="B570" s="35" t="s">
        <v>402</v>
      </c>
      <c r="C570" s="4" t="s">
        <v>29</v>
      </c>
      <c r="D570" s="5">
        <f>D571</f>
        <v>397.9</v>
      </c>
      <c r="E570" s="5">
        <f t="shared" ref="E570:F570" si="270">E571</f>
        <v>397.9</v>
      </c>
      <c r="F570" s="5">
        <f t="shared" si="270"/>
        <v>397.9</v>
      </c>
    </row>
    <row r="571" spans="1:11" ht="29.25" customHeight="1">
      <c r="A571" s="2" t="s">
        <v>405</v>
      </c>
      <c r="B571" s="36" t="s">
        <v>404</v>
      </c>
      <c r="C571" s="4" t="s">
        <v>29</v>
      </c>
      <c r="D571" s="5">
        <f>D572</f>
        <v>397.9</v>
      </c>
      <c r="E571" s="5">
        <f t="shared" ref="E571:F571" si="271">E572</f>
        <v>397.9</v>
      </c>
      <c r="F571" s="5">
        <f t="shared" si="271"/>
        <v>397.9</v>
      </c>
    </row>
    <row r="572" spans="1:11" ht="29.25" customHeight="1">
      <c r="A572" s="3" t="s">
        <v>420</v>
      </c>
      <c r="B572" s="36" t="s">
        <v>404</v>
      </c>
      <c r="C572" s="4" t="s">
        <v>58</v>
      </c>
      <c r="D572" s="5">
        <v>397.9</v>
      </c>
      <c r="E572" s="5">
        <v>397.9</v>
      </c>
      <c r="F572" s="5">
        <v>397.9</v>
      </c>
    </row>
    <row r="573" spans="1:11" ht="27" customHeight="1">
      <c r="A573" s="22" t="s">
        <v>211</v>
      </c>
      <c r="B573" s="35" t="s">
        <v>210</v>
      </c>
      <c r="C573" s="4" t="s">
        <v>29</v>
      </c>
      <c r="D573" s="5">
        <f>D580+D585+D576+D574+D578+D582</f>
        <v>22156.1</v>
      </c>
      <c r="E573" s="5">
        <f t="shared" ref="E573:F573" si="272">E580+E585+E576+E574+E578+E582</f>
        <v>13156.1</v>
      </c>
      <c r="F573" s="5">
        <f t="shared" si="272"/>
        <v>13156.1</v>
      </c>
      <c r="J573" s="6"/>
      <c r="K573" s="6"/>
    </row>
    <row r="574" spans="1:11" ht="18.75" customHeight="1">
      <c r="A574" s="2" t="s">
        <v>349</v>
      </c>
      <c r="B574" s="36" t="s">
        <v>350</v>
      </c>
      <c r="C574" s="4" t="s">
        <v>29</v>
      </c>
      <c r="D574" s="5">
        <f>D575</f>
        <v>11000</v>
      </c>
      <c r="E574" s="5">
        <f>E575</f>
        <v>2000</v>
      </c>
      <c r="F574" s="5">
        <f>F575</f>
        <v>2000</v>
      </c>
    </row>
    <row r="575" spans="1:11" ht="18.75" customHeight="1">
      <c r="A575" s="2" t="s">
        <v>60</v>
      </c>
      <c r="B575" s="36" t="s">
        <v>350</v>
      </c>
      <c r="C575" s="4" t="s">
        <v>59</v>
      </c>
      <c r="D575" s="5">
        <v>11000</v>
      </c>
      <c r="E575" s="5">
        <v>2000</v>
      </c>
      <c r="F575" s="5">
        <v>2000</v>
      </c>
    </row>
    <row r="576" spans="1:11" ht="27" customHeight="1">
      <c r="A576" s="2" t="s">
        <v>274</v>
      </c>
      <c r="B576" s="36" t="s">
        <v>273</v>
      </c>
      <c r="C576" s="4" t="s">
        <v>29</v>
      </c>
      <c r="D576" s="5">
        <f>D577</f>
        <v>16.2</v>
      </c>
      <c r="E576" s="5">
        <f t="shared" ref="E576:F576" si="273">E577</f>
        <v>16.2</v>
      </c>
      <c r="F576" s="5">
        <f t="shared" si="273"/>
        <v>16.2</v>
      </c>
      <c r="J576" s="6"/>
      <c r="K576" s="6"/>
    </row>
    <row r="577" spans="1:11" ht="27" customHeight="1">
      <c r="A577" s="3" t="s">
        <v>420</v>
      </c>
      <c r="B577" s="36" t="s">
        <v>273</v>
      </c>
      <c r="C577" s="4" t="s">
        <v>58</v>
      </c>
      <c r="D577" s="5">
        <v>16.2</v>
      </c>
      <c r="E577" s="5">
        <v>16.2</v>
      </c>
      <c r="F577" s="5">
        <v>16.2</v>
      </c>
      <c r="J577" s="6"/>
      <c r="K577" s="6"/>
    </row>
    <row r="578" spans="1:11" ht="27" customHeight="1">
      <c r="A578" s="2" t="s">
        <v>414</v>
      </c>
      <c r="B578" s="36" t="s">
        <v>413</v>
      </c>
      <c r="C578" s="4" t="s">
        <v>29</v>
      </c>
      <c r="D578" s="5">
        <f>D579</f>
        <v>75</v>
      </c>
      <c r="E578" s="5">
        <f t="shared" ref="E578:F578" si="274">E579</f>
        <v>75</v>
      </c>
      <c r="F578" s="5">
        <f t="shared" si="274"/>
        <v>75</v>
      </c>
      <c r="J578" s="6"/>
      <c r="K578" s="6"/>
    </row>
    <row r="579" spans="1:11" ht="27" customHeight="1">
      <c r="A579" s="2" t="s">
        <v>60</v>
      </c>
      <c r="B579" s="36" t="s">
        <v>413</v>
      </c>
      <c r="C579" s="4" t="s">
        <v>59</v>
      </c>
      <c r="D579" s="5">
        <v>75</v>
      </c>
      <c r="E579" s="5">
        <v>75</v>
      </c>
      <c r="F579" s="5">
        <v>75</v>
      </c>
      <c r="J579" s="6"/>
      <c r="K579" s="6"/>
    </row>
    <row r="580" spans="1:11" ht="15.75">
      <c r="A580" s="2" t="s">
        <v>214</v>
      </c>
      <c r="B580" s="36" t="s">
        <v>213</v>
      </c>
      <c r="C580" s="4" t="s">
        <v>29</v>
      </c>
      <c r="D580" s="5">
        <f>D581</f>
        <v>216.3</v>
      </c>
      <c r="E580" s="5">
        <f t="shared" ref="E580:F580" si="275">E581</f>
        <v>216.3</v>
      </c>
      <c r="F580" s="5">
        <f t="shared" si="275"/>
        <v>216.3</v>
      </c>
      <c r="G580" s="7"/>
      <c r="J580" s="6"/>
      <c r="K580" s="6"/>
    </row>
    <row r="581" spans="1:11" ht="31.5">
      <c r="A581" s="3" t="s">
        <v>420</v>
      </c>
      <c r="B581" s="36" t="s">
        <v>213</v>
      </c>
      <c r="C581" s="4" t="s">
        <v>58</v>
      </c>
      <c r="D581" s="5">
        <v>216.3</v>
      </c>
      <c r="E581" s="5">
        <v>216.3</v>
      </c>
      <c r="F581" s="5">
        <v>216.3</v>
      </c>
      <c r="G581" s="7"/>
      <c r="J581" s="6"/>
      <c r="K581" s="6"/>
    </row>
    <row r="582" spans="1:11" ht="15.75">
      <c r="A582" s="2" t="s">
        <v>658</v>
      </c>
      <c r="B582" s="46" t="s">
        <v>657</v>
      </c>
      <c r="C582" s="4" t="s">
        <v>29</v>
      </c>
      <c r="D582" s="5">
        <f>D583+D584</f>
        <v>353</v>
      </c>
      <c r="E582" s="5">
        <f t="shared" ref="E582:F582" si="276">E583+E584</f>
        <v>353</v>
      </c>
      <c r="F582" s="5">
        <f t="shared" si="276"/>
        <v>353</v>
      </c>
      <c r="G582" s="7"/>
      <c r="J582" s="6"/>
      <c r="K582" s="6"/>
    </row>
    <row r="583" spans="1:11" ht="31.5">
      <c r="A583" s="3" t="s">
        <v>420</v>
      </c>
      <c r="B583" s="46" t="s">
        <v>657</v>
      </c>
      <c r="C583" s="4" t="s">
        <v>58</v>
      </c>
      <c r="D583" s="5">
        <v>63</v>
      </c>
      <c r="E583" s="5">
        <v>63</v>
      </c>
      <c r="F583" s="5">
        <v>63</v>
      </c>
      <c r="G583" s="7"/>
      <c r="J583" s="6"/>
      <c r="K583" s="6"/>
    </row>
    <row r="584" spans="1:11" ht="31.5">
      <c r="A584" s="3" t="s">
        <v>66</v>
      </c>
      <c r="B584" s="46" t="s">
        <v>657</v>
      </c>
      <c r="C584" s="4" t="s">
        <v>64</v>
      </c>
      <c r="D584" s="5">
        <v>290</v>
      </c>
      <c r="E584" s="5">
        <v>290</v>
      </c>
      <c r="F584" s="5">
        <v>290</v>
      </c>
      <c r="G584" s="7"/>
      <c r="J584" s="6"/>
      <c r="K584" s="6"/>
    </row>
    <row r="585" spans="1:11" ht="31.5">
      <c r="A585" s="2" t="s">
        <v>276</v>
      </c>
      <c r="B585" s="36" t="s">
        <v>212</v>
      </c>
      <c r="C585" s="4" t="s">
        <v>29</v>
      </c>
      <c r="D585" s="5">
        <f>D586</f>
        <v>10495.6</v>
      </c>
      <c r="E585" s="5">
        <f t="shared" ref="E585:F585" si="277">E586</f>
        <v>10495.6</v>
      </c>
      <c r="F585" s="5">
        <f t="shared" si="277"/>
        <v>10495.6</v>
      </c>
      <c r="G585" s="7"/>
      <c r="J585" s="6"/>
      <c r="K585" s="6"/>
    </row>
    <row r="586" spans="1:11" ht="15.75">
      <c r="A586" s="2" t="s">
        <v>92</v>
      </c>
      <c r="B586" s="36" t="s">
        <v>212</v>
      </c>
      <c r="C586" s="4" t="s">
        <v>65</v>
      </c>
      <c r="D586" s="5">
        <v>10495.6</v>
      </c>
      <c r="E586" s="5">
        <v>10495.6</v>
      </c>
      <c r="F586" s="5">
        <v>10495.6</v>
      </c>
      <c r="G586" s="7"/>
      <c r="J586" s="6"/>
      <c r="K586" s="6"/>
    </row>
    <row r="587" spans="1:11" ht="20.25" customHeight="1">
      <c r="A587" s="78"/>
      <c r="B587" s="93"/>
      <c r="C587" s="132"/>
      <c r="D587" s="66"/>
      <c r="E587" s="66"/>
      <c r="F587" s="66"/>
    </row>
    <row r="590" spans="1:11">
      <c r="D590" s="100"/>
      <c r="E590" s="100"/>
      <c r="F590" s="100"/>
    </row>
    <row r="591" spans="1:11" s="21" customFormat="1">
      <c r="A591" s="7"/>
      <c r="B591" s="45"/>
      <c r="C591" s="7"/>
      <c r="D591" s="7"/>
      <c r="E591" s="7"/>
      <c r="F591" s="7"/>
      <c r="G591" s="20"/>
      <c r="H591" s="20"/>
      <c r="I591" s="20"/>
    </row>
    <row r="592" spans="1:11" s="21" customFormat="1" ht="15" customHeight="1">
      <c r="B592" s="101"/>
      <c r="G592" s="20"/>
      <c r="H592" s="20"/>
      <c r="I592" s="20"/>
    </row>
    <row r="593" spans="1:9" s="21" customFormat="1" ht="15" customHeight="1">
      <c r="B593" s="101"/>
      <c r="G593" s="20"/>
      <c r="H593" s="20"/>
      <c r="I593" s="20"/>
    </row>
    <row r="594" spans="1:9" s="21" customFormat="1" ht="15" customHeight="1">
      <c r="B594" s="101"/>
      <c r="G594" s="20"/>
      <c r="H594" s="20"/>
      <c r="I594" s="20"/>
    </row>
    <row r="595" spans="1:9" s="6" customFormat="1" ht="15" customHeight="1">
      <c r="A595" s="21"/>
      <c r="B595" s="101"/>
      <c r="C595" s="21"/>
      <c r="D595" s="21"/>
      <c r="E595" s="21"/>
      <c r="F595" s="21"/>
    </row>
    <row r="596" spans="1:9" s="6" customFormat="1" ht="15" customHeight="1">
      <c r="A596" s="7"/>
      <c r="B596" s="45"/>
      <c r="C596" s="7"/>
      <c r="D596" s="7"/>
      <c r="E596" s="7"/>
      <c r="F596" s="7"/>
    </row>
    <row r="597" spans="1:9" s="6" customFormat="1" ht="15" customHeight="1">
      <c r="A597" s="7"/>
      <c r="B597" s="45"/>
      <c r="C597" s="7"/>
      <c r="D597" s="7"/>
      <c r="E597" s="7"/>
      <c r="F597" s="7"/>
    </row>
    <row r="598" spans="1:9" s="6" customFormat="1" ht="15" customHeight="1">
      <c r="A598" s="7"/>
      <c r="B598" s="45"/>
      <c r="C598" s="7"/>
      <c r="D598" s="7"/>
      <c r="E598" s="7"/>
      <c r="F598" s="7"/>
    </row>
    <row r="599" spans="1:9" s="6" customFormat="1" ht="15" customHeight="1">
      <c r="A599" s="7"/>
      <c r="B599" s="45"/>
      <c r="C599" s="7"/>
      <c r="D599" s="7"/>
      <c r="E599" s="7"/>
      <c r="F599" s="7"/>
    </row>
    <row r="600" spans="1:9" s="6" customFormat="1" ht="15" customHeight="1">
      <c r="A600" s="7"/>
      <c r="B600" s="45"/>
      <c r="C600" s="7"/>
      <c r="D600" s="7"/>
      <c r="E600" s="7"/>
      <c r="F600" s="7"/>
    </row>
    <row r="601" spans="1:9" s="6" customFormat="1" ht="15" customHeight="1">
      <c r="A601" s="7"/>
      <c r="B601" s="45"/>
      <c r="C601" s="7"/>
      <c r="D601" s="7"/>
      <c r="E601" s="7"/>
      <c r="F601" s="7"/>
    </row>
    <row r="602" spans="1:9" s="6" customFormat="1" ht="15" customHeight="1">
      <c r="A602" s="7"/>
      <c r="B602" s="45"/>
      <c r="C602" s="7"/>
      <c r="D602" s="7"/>
      <c r="E602" s="7"/>
      <c r="F602" s="7"/>
    </row>
    <row r="603" spans="1:9" s="6" customFormat="1" ht="15" customHeight="1">
      <c r="A603" s="7"/>
      <c r="B603" s="45"/>
      <c r="C603" s="7"/>
      <c r="D603" s="7"/>
      <c r="E603" s="7"/>
      <c r="F603" s="7"/>
    </row>
    <row r="604" spans="1:9" s="6" customFormat="1" ht="15" customHeight="1">
      <c r="A604" s="7"/>
      <c r="B604" s="45"/>
      <c r="C604" s="7"/>
      <c r="D604" s="7"/>
      <c r="E604" s="7"/>
      <c r="F604" s="7"/>
    </row>
    <row r="605" spans="1:9" s="6" customFormat="1" ht="15" customHeight="1">
      <c r="A605" s="7"/>
      <c r="B605" s="45"/>
      <c r="C605" s="7"/>
      <c r="D605" s="7"/>
      <c r="E605" s="7"/>
      <c r="F605" s="7"/>
    </row>
    <row r="606" spans="1:9" s="6" customFormat="1" ht="15" customHeight="1">
      <c r="A606" s="7"/>
      <c r="B606" s="45"/>
      <c r="C606" s="7"/>
      <c r="D606" s="7"/>
      <c r="E606" s="7"/>
      <c r="F606" s="7"/>
    </row>
    <row r="607" spans="1:9" s="6" customFormat="1" ht="15" customHeight="1">
      <c r="A607" s="7"/>
      <c r="B607" s="45"/>
      <c r="C607" s="7"/>
      <c r="D607" s="7"/>
      <c r="E607" s="7"/>
      <c r="F607" s="7"/>
    </row>
    <row r="608" spans="1:9" s="6" customFormat="1" ht="15" customHeight="1">
      <c r="A608" s="7"/>
      <c r="B608" s="45"/>
      <c r="C608" s="7"/>
      <c r="D608" s="7"/>
      <c r="E608" s="7"/>
      <c r="F608" s="7"/>
    </row>
    <row r="609" spans="1:6" s="6" customFormat="1" ht="15" customHeight="1">
      <c r="A609" s="7"/>
      <c r="B609" s="45"/>
      <c r="C609" s="7"/>
      <c r="D609" s="7"/>
      <c r="E609" s="7"/>
      <c r="F609" s="7"/>
    </row>
    <row r="610" spans="1:6" s="6" customFormat="1" ht="15" customHeight="1">
      <c r="A610" s="7"/>
      <c r="B610" s="45"/>
      <c r="C610" s="7"/>
      <c r="D610" s="7"/>
      <c r="E610" s="7"/>
      <c r="F610" s="7"/>
    </row>
    <row r="611" spans="1:6" ht="15" customHeight="1"/>
    <row r="612" spans="1:6" ht="15" customHeight="1"/>
    <row r="613" spans="1:6" ht="15" customHeight="1"/>
    <row r="614" spans="1:6" ht="15" customHeight="1"/>
    <row r="615" spans="1:6" ht="15" customHeight="1"/>
    <row r="616" spans="1:6" ht="15" customHeight="1"/>
    <row r="617" spans="1:6" ht="15" customHeight="1"/>
    <row r="618" spans="1:6" ht="15" customHeight="1"/>
    <row r="619" spans="1:6" ht="15" customHeight="1"/>
    <row r="620" spans="1:6" ht="15" customHeight="1"/>
    <row r="621" spans="1:6" ht="15" customHeight="1"/>
    <row r="622" spans="1:6" ht="15" customHeight="1"/>
    <row r="623" spans="1:6" ht="15" customHeight="1"/>
    <row r="624" spans="1:6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</sheetData>
  <mergeCells count="11">
    <mergeCell ref="A1:A3"/>
    <mergeCell ref="B3:D3"/>
    <mergeCell ref="A7:A9"/>
    <mergeCell ref="B2:E2"/>
    <mergeCell ref="E7:E9"/>
    <mergeCell ref="A4:F5"/>
    <mergeCell ref="F7:F9"/>
    <mergeCell ref="D7:D9"/>
    <mergeCell ref="B8:B9"/>
    <mergeCell ref="C8:C9"/>
    <mergeCell ref="B7:C7"/>
  </mergeCells>
  <pageMargins left="0.19685039370078741" right="0.19685039370078741" top="0.19685039370078741" bottom="0.19685039370078741" header="0.11811023622047245" footer="0.11811023622047245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893"/>
  <sheetViews>
    <sheetView workbookViewId="0">
      <pane ySplit="10" topLeftCell="A11" activePane="bottomLeft" state="frozen"/>
      <selection pane="bottomLeft" activeCell="I244" sqref="I244"/>
    </sheetView>
  </sheetViews>
  <sheetFormatPr defaultRowHeight="14.25"/>
  <cols>
    <col min="1" max="1" width="54" style="45" customWidth="1"/>
    <col min="2" max="2" width="9.7109375" style="45" customWidth="1"/>
    <col min="3" max="3" width="8.7109375" style="23" customWidth="1"/>
    <col min="4" max="4" width="10.28515625" style="23" customWidth="1"/>
    <col min="5" max="5" width="15.42578125" style="45" customWidth="1"/>
    <col min="6" max="6" width="11" style="23" customWidth="1"/>
    <col min="7" max="7" width="14.85546875" style="23" customWidth="1"/>
    <col min="8" max="8" width="14.7109375" style="42" customWidth="1"/>
    <col min="9" max="9" width="15.42578125" style="42" customWidth="1"/>
    <col min="10" max="10" width="10.85546875" style="23" bestFit="1" customWidth="1"/>
    <col min="11" max="11" width="11.28515625" style="23" customWidth="1"/>
    <col min="12" max="12" width="12.28515625" style="23" customWidth="1"/>
    <col min="13" max="13" width="11.5703125" style="23" customWidth="1"/>
    <col min="14" max="14" width="18.7109375" style="23" customWidth="1"/>
    <col min="15" max="16384" width="9.140625" style="23"/>
  </cols>
  <sheetData>
    <row r="1" spans="1:13" ht="15.75" customHeight="1">
      <c r="A1" s="153"/>
      <c r="B1" s="136"/>
      <c r="D1" s="143" t="s">
        <v>97</v>
      </c>
      <c r="E1" s="143"/>
      <c r="F1" s="143"/>
      <c r="G1" s="143"/>
    </row>
    <row r="2" spans="1:13" ht="15" customHeight="1">
      <c r="A2" s="153"/>
      <c r="B2" s="136"/>
      <c r="D2" s="143" t="s">
        <v>222</v>
      </c>
      <c r="E2" s="143"/>
      <c r="F2" s="143"/>
      <c r="G2" s="143"/>
    </row>
    <row r="3" spans="1:13" ht="27" customHeight="1">
      <c r="A3" s="153"/>
      <c r="B3" s="136"/>
      <c r="D3" s="143" t="s">
        <v>743</v>
      </c>
      <c r="E3" s="143"/>
      <c r="F3" s="143"/>
      <c r="G3" s="143"/>
    </row>
    <row r="4" spans="1:13" ht="64.5" customHeight="1">
      <c r="A4" s="146" t="s">
        <v>740</v>
      </c>
      <c r="B4" s="152"/>
      <c r="C4" s="152"/>
      <c r="D4" s="152"/>
      <c r="E4" s="152"/>
      <c r="F4" s="152"/>
      <c r="G4" s="152"/>
    </row>
    <row r="5" spans="1:13" ht="23.25" customHeight="1">
      <c r="A5" s="133"/>
      <c r="B5" s="135"/>
      <c r="C5" s="135"/>
      <c r="D5" s="135"/>
      <c r="E5" s="135"/>
      <c r="F5" s="135"/>
      <c r="G5" s="141"/>
      <c r="H5" s="141"/>
      <c r="I5" s="141"/>
    </row>
    <row r="6" spans="1:13" ht="11.25" customHeight="1">
      <c r="A6" s="133"/>
      <c r="B6" s="135"/>
      <c r="C6" s="135"/>
      <c r="D6" s="135"/>
      <c r="E6" s="135"/>
      <c r="F6" s="135"/>
      <c r="G6" s="108"/>
      <c r="H6" s="109"/>
      <c r="I6" s="109"/>
      <c r="J6" s="87"/>
      <c r="K6" s="87"/>
      <c r="L6" s="87"/>
    </row>
    <row r="7" spans="1:13" ht="12.75" customHeight="1">
      <c r="H7" s="53" t="s">
        <v>0</v>
      </c>
    </row>
    <row r="8" spans="1:13" ht="15.75">
      <c r="A8" s="151" t="s">
        <v>1</v>
      </c>
      <c r="B8" s="145" t="s">
        <v>2</v>
      </c>
      <c r="C8" s="145"/>
      <c r="D8" s="145"/>
      <c r="E8" s="145"/>
      <c r="F8" s="145"/>
      <c r="G8" s="145" t="s">
        <v>389</v>
      </c>
      <c r="H8" s="145" t="s">
        <v>418</v>
      </c>
      <c r="I8" s="145" t="s">
        <v>688</v>
      </c>
    </row>
    <row r="9" spans="1:13" ht="34.5" customHeight="1">
      <c r="A9" s="149"/>
      <c r="B9" s="151" t="s">
        <v>43</v>
      </c>
      <c r="C9" s="144" t="s">
        <v>3</v>
      </c>
      <c r="D9" s="144" t="s">
        <v>4</v>
      </c>
      <c r="E9" s="151" t="s">
        <v>5</v>
      </c>
      <c r="F9" s="144" t="s">
        <v>6</v>
      </c>
      <c r="G9" s="145"/>
      <c r="H9" s="145"/>
      <c r="I9" s="145"/>
    </row>
    <row r="10" spans="1:13" ht="14.25" customHeight="1">
      <c r="A10" s="149"/>
      <c r="B10" s="151"/>
      <c r="C10" s="144"/>
      <c r="D10" s="144"/>
      <c r="E10" s="151"/>
      <c r="F10" s="144"/>
      <c r="G10" s="145"/>
      <c r="H10" s="145"/>
      <c r="I10" s="145"/>
    </row>
    <row r="11" spans="1:13" s="57" customFormat="1" ht="24" customHeight="1">
      <c r="A11" s="138" t="s">
        <v>44</v>
      </c>
      <c r="B11" s="56"/>
      <c r="C11" s="56"/>
      <c r="D11" s="56"/>
      <c r="E11" s="134"/>
      <c r="F11" s="56"/>
      <c r="G11" s="66">
        <f>G12+G623+G645+G809</f>
        <v>1328481.8999999999</v>
      </c>
      <c r="H11" s="66">
        <f>H12+H623+H645+H809</f>
        <v>1327026.6000000001</v>
      </c>
      <c r="I11" s="66">
        <f>I12+I623+I645+I809</f>
        <v>1352405.2300000002</v>
      </c>
    </row>
    <row r="12" spans="1:13" s="57" customFormat="1" ht="39.75" customHeight="1">
      <c r="A12" s="138" t="s">
        <v>282</v>
      </c>
      <c r="B12" s="56">
        <v>487</v>
      </c>
      <c r="C12" s="56"/>
      <c r="D12" s="56"/>
      <c r="E12" s="134"/>
      <c r="F12" s="56"/>
      <c r="G12" s="66">
        <f>G13+G99+G158+G267+G408+G480+G538+G584+G616+G425</f>
        <v>526309.29999999993</v>
      </c>
      <c r="H12" s="66">
        <f>H13+H99+H158+H267+H408+H480+H538+H584+H616+H425</f>
        <v>503411.3</v>
      </c>
      <c r="I12" s="66">
        <f>I13+I99+I158+I267+I408+I480+I538+I584+I616+I425</f>
        <v>526332.13</v>
      </c>
    </row>
    <row r="13" spans="1:13" ht="21.75" customHeight="1">
      <c r="A13" s="110" t="s">
        <v>7</v>
      </c>
      <c r="B13" s="48"/>
      <c r="C13" s="9" t="s">
        <v>27</v>
      </c>
      <c r="D13" s="9" t="s">
        <v>28</v>
      </c>
      <c r="E13" s="64" t="s">
        <v>221</v>
      </c>
      <c r="F13" s="9" t="s">
        <v>29</v>
      </c>
      <c r="G13" s="66">
        <f>G20+G46+G52+G40+G14</f>
        <v>91850.7</v>
      </c>
      <c r="H13" s="66">
        <f t="shared" ref="H13:I13" si="0">H20+H46+H52+H40+H14</f>
        <v>84815.800000000017</v>
      </c>
      <c r="I13" s="66">
        <f t="shared" si="0"/>
        <v>84405.93</v>
      </c>
      <c r="J13" s="54"/>
      <c r="K13" s="87"/>
      <c r="L13" s="87"/>
      <c r="M13" s="87"/>
    </row>
    <row r="14" spans="1:13" ht="45.75" customHeight="1">
      <c r="A14" s="110" t="s">
        <v>746</v>
      </c>
      <c r="B14" s="48"/>
      <c r="C14" s="9" t="s">
        <v>27</v>
      </c>
      <c r="D14" s="9" t="s">
        <v>30</v>
      </c>
      <c r="E14" s="64" t="s">
        <v>221</v>
      </c>
      <c r="F14" s="9" t="s">
        <v>29</v>
      </c>
      <c r="G14" s="66">
        <f>G15</f>
        <v>1900.1</v>
      </c>
      <c r="H14" s="66">
        <f t="shared" ref="H14:I14" si="1">H15</f>
        <v>1900.1</v>
      </c>
      <c r="I14" s="66">
        <f t="shared" si="1"/>
        <v>1900.1</v>
      </c>
      <c r="J14" s="54"/>
      <c r="K14" s="87"/>
      <c r="L14" s="87"/>
      <c r="M14" s="87"/>
    </row>
    <row r="15" spans="1:13" s="7" customFormat="1" ht="27" customHeight="1">
      <c r="A15" s="83" t="s">
        <v>72</v>
      </c>
      <c r="B15" s="28"/>
      <c r="C15" s="4" t="s">
        <v>27</v>
      </c>
      <c r="D15" s="4" t="s">
        <v>30</v>
      </c>
      <c r="E15" s="36" t="s">
        <v>196</v>
      </c>
      <c r="F15" s="4" t="s">
        <v>29</v>
      </c>
      <c r="G15" s="5">
        <f>G16</f>
        <v>1900.1</v>
      </c>
      <c r="H15" s="5">
        <f t="shared" ref="H15:I16" si="2">H16</f>
        <v>1900.1</v>
      </c>
      <c r="I15" s="5">
        <f t="shared" si="2"/>
        <v>1900.1</v>
      </c>
      <c r="J15" s="6"/>
      <c r="K15" s="75"/>
      <c r="L15" s="75"/>
      <c r="M15" s="75"/>
    </row>
    <row r="16" spans="1:13" s="7" customFormat="1" ht="25.5" customHeight="1">
      <c r="A16" s="83" t="s">
        <v>73</v>
      </c>
      <c r="B16" s="28"/>
      <c r="C16" s="4" t="s">
        <v>27</v>
      </c>
      <c r="D16" s="4" t="s">
        <v>30</v>
      </c>
      <c r="E16" s="36" t="s">
        <v>197</v>
      </c>
      <c r="F16" s="4" t="s">
        <v>29</v>
      </c>
      <c r="G16" s="5">
        <f>G17</f>
        <v>1900.1</v>
      </c>
      <c r="H16" s="5">
        <f t="shared" si="2"/>
        <v>1900.1</v>
      </c>
      <c r="I16" s="5">
        <f t="shared" si="2"/>
        <v>1900.1</v>
      </c>
      <c r="J16" s="6"/>
      <c r="K16" s="6"/>
    </row>
    <row r="17" spans="1:14" s="21" customFormat="1" ht="25.5" customHeight="1">
      <c r="A17" s="111" t="s">
        <v>195</v>
      </c>
      <c r="B17" s="47"/>
      <c r="C17" s="18" t="s">
        <v>27</v>
      </c>
      <c r="D17" s="18" t="s">
        <v>30</v>
      </c>
      <c r="E17" s="35" t="s">
        <v>198</v>
      </c>
      <c r="F17" s="18" t="s">
        <v>29</v>
      </c>
      <c r="G17" s="19">
        <f>G18</f>
        <v>1900.1</v>
      </c>
      <c r="H17" s="19">
        <f t="shared" ref="H17:I17" si="3">H18</f>
        <v>1900.1</v>
      </c>
      <c r="I17" s="19">
        <f t="shared" si="3"/>
        <v>1900.1</v>
      </c>
      <c r="J17" s="20"/>
      <c r="K17" s="20"/>
    </row>
    <row r="18" spans="1:14" s="7" customFormat="1" ht="15.75">
      <c r="A18" s="2" t="s">
        <v>202</v>
      </c>
      <c r="C18" s="18" t="s">
        <v>27</v>
      </c>
      <c r="D18" s="18" t="s">
        <v>30</v>
      </c>
      <c r="E18" s="36" t="s">
        <v>200</v>
      </c>
      <c r="F18" s="4" t="s">
        <v>29</v>
      </c>
      <c r="G18" s="5">
        <f>G19</f>
        <v>1900.1</v>
      </c>
      <c r="H18" s="5">
        <f>H19</f>
        <v>1900.1</v>
      </c>
      <c r="I18" s="5">
        <f>I19</f>
        <v>1900.1</v>
      </c>
    </row>
    <row r="19" spans="1:14" s="7" customFormat="1" ht="78.75">
      <c r="A19" s="3" t="s">
        <v>419</v>
      </c>
      <c r="C19" s="18" t="s">
        <v>27</v>
      </c>
      <c r="D19" s="18" t="s">
        <v>30</v>
      </c>
      <c r="E19" s="36" t="s">
        <v>200</v>
      </c>
      <c r="F19" s="4" t="s">
        <v>57</v>
      </c>
      <c r="G19" s="5">
        <v>1900.1</v>
      </c>
      <c r="H19" s="5">
        <v>1900.1</v>
      </c>
      <c r="I19" s="5">
        <v>1900.1</v>
      </c>
    </row>
    <row r="20" spans="1:14" s="7" customFormat="1" ht="57.75">
      <c r="A20" s="110" t="s">
        <v>9</v>
      </c>
      <c r="B20" s="28"/>
      <c r="C20" s="9" t="s">
        <v>27</v>
      </c>
      <c r="D20" s="9" t="s">
        <v>32</v>
      </c>
      <c r="E20" s="64" t="s">
        <v>221</v>
      </c>
      <c r="F20" s="9" t="s">
        <v>29</v>
      </c>
      <c r="G20" s="10">
        <f>G21</f>
        <v>72218.399999999994</v>
      </c>
      <c r="H20" s="10">
        <f t="shared" ref="H20:I20" si="4">H21</f>
        <v>72218.400000000009</v>
      </c>
      <c r="I20" s="10">
        <f t="shared" si="4"/>
        <v>72218.399999999994</v>
      </c>
    </row>
    <row r="21" spans="1:14" s="7" customFormat="1" ht="27" customHeight="1">
      <c r="A21" s="83" t="s">
        <v>72</v>
      </c>
      <c r="B21" s="28"/>
      <c r="C21" s="4" t="s">
        <v>27</v>
      </c>
      <c r="D21" s="4" t="s">
        <v>32</v>
      </c>
      <c r="E21" s="36" t="s">
        <v>196</v>
      </c>
      <c r="F21" s="4" t="s">
        <v>29</v>
      </c>
      <c r="G21" s="5">
        <f>G22</f>
        <v>72218.399999999994</v>
      </c>
      <c r="H21" s="5">
        <f t="shared" ref="H21:I21" si="5">H22</f>
        <v>72218.400000000009</v>
      </c>
      <c r="I21" s="5">
        <f t="shared" si="5"/>
        <v>72218.399999999994</v>
      </c>
      <c r="J21" s="6"/>
      <c r="K21" s="75"/>
      <c r="L21" s="75"/>
      <c r="M21" s="75"/>
    </row>
    <row r="22" spans="1:14" s="7" customFormat="1" ht="25.5" customHeight="1">
      <c r="A22" s="83" t="s">
        <v>73</v>
      </c>
      <c r="B22" s="28"/>
      <c r="C22" s="4" t="s">
        <v>27</v>
      </c>
      <c r="D22" s="4" t="s">
        <v>32</v>
      </c>
      <c r="E22" s="36" t="s">
        <v>197</v>
      </c>
      <c r="F22" s="4" t="s">
        <v>29</v>
      </c>
      <c r="G22" s="5">
        <f>G23+G30</f>
        <v>72218.399999999994</v>
      </c>
      <c r="H22" s="5">
        <f>H23+H30</f>
        <v>72218.400000000009</v>
      </c>
      <c r="I22" s="5">
        <f>I23+I30</f>
        <v>72218.399999999994</v>
      </c>
      <c r="J22" s="6"/>
      <c r="K22" s="6"/>
    </row>
    <row r="23" spans="1:14" s="21" customFormat="1" ht="25.5" customHeight="1">
      <c r="A23" s="111" t="s">
        <v>195</v>
      </c>
      <c r="B23" s="47"/>
      <c r="C23" s="18" t="s">
        <v>27</v>
      </c>
      <c r="D23" s="18" t="s">
        <v>32</v>
      </c>
      <c r="E23" s="35" t="s">
        <v>198</v>
      </c>
      <c r="F23" s="18" t="s">
        <v>29</v>
      </c>
      <c r="G23" s="19">
        <f>G24+G28</f>
        <v>68350.399999999994</v>
      </c>
      <c r="H23" s="19">
        <f t="shared" ref="H23:I23" si="6">H24+H28</f>
        <v>68350.400000000009</v>
      </c>
      <c r="I23" s="19">
        <f t="shared" si="6"/>
        <v>68350.399999999994</v>
      </c>
      <c r="J23" s="20"/>
      <c r="K23" s="20"/>
    </row>
    <row r="24" spans="1:14" s="7" customFormat="1" ht="31.5">
      <c r="A24" s="83" t="s">
        <v>74</v>
      </c>
      <c r="B24" s="28"/>
      <c r="C24" s="4" t="s">
        <v>27</v>
      </c>
      <c r="D24" s="4" t="s">
        <v>32</v>
      </c>
      <c r="E24" s="36" t="s">
        <v>199</v>
      </c>
      <c r="F24" s="4" t="s">
        <v>29</v>
      </c>
      <c r="G24" s="5">
        <f>G25+G26+G27</f>
        <v>55794</v>
      </c>
      <c r="H24" s="5">
        <f t="shared" ref="H24:I24" si="7">H25+H26+H27</f>
        <v>54087.600000000006</v>
      </c>
      <c r="I24" s="5">
        <f t="shared" si="7"/>
        <v>40032</v>
      </c>
      <c r="J24" s="6"/>
      <c r="K24" s="6"/>
      <c r="L24" s="75"/>
      <c r="M24" s="75"/>
      <c r="N24" s="75"/>
    </row>
    <row r="25" spans="1:14" s="7" customFormat="1" ht="56.25" customHeight="1">
      <c r="A25" s="27" t="s">
        <v>419</v>
      </c>
      <c r="B25" s="28"/>
      <c r="C25" s="4" t="s">
        <v>27</v>
      </c>
      <c r="D25" s="4" t="s">
        <v>32</v>
      </c>
      <c r="E25" s="36" t="s">
        <v>199</v>
      </c>
      <c r="F25" s="4" t="s">
        <v>57</v>
      </c>
      <c r="G25" s="5">
        <v>45114.400000000001</v>
      </c>
      <c r="H25" s="5">
        <v>43408</v>
      </c>
      <c r="I25" s="5">
        <v>29352.400000000001</v>
      </c>
      <c r="J25" s="6"/>
      <c r="K25" s="6"/>
      <c r="L25" s="104"/>
      <c r="M25" s="104"/>
      <c r="N25" s="104"/>
    </row>
    <row r="26" spans="1:14" s="7" customFormat="1" ht="27.75" customHeight="1">
      <c r="A26" s="27" t="s">
        <v>420</v>
      </c>
      <c r="B26" s="28"/>
      <c r="C26" s="4" t="s">
        <v>27</v>
      </c>
      <c r="D26" s="4" t="s">
        <v>32</v>
      </c>
      <c r="E26" s="36" t="s">
        <v>199</v>
      </c>
      <c r="F26" s="4" t="s">
        <v>58</v>
      </c>
      <c r="G26" s="5">
        <v>10670.3</v>
      </c>
      <c r="H26" s="5">
        <v>10670.3</v>
      </c>
      <c r="I26" s="5">
        <v>10670.3</v>
      </c>
      <c r="J26" s="6"/>
      <c r="K26" s="6"/>
      <c r="L26" s="104"/>
      <c r="M26" s="104"/>
      <c r="N26" s="104"/>
    </row>
    <row r="27" spans="1:14" s="7" customFormat="1" ht="27.75" customHeight="1">
      <c r="A27" s="90" t="s">
        <v>60</v>
      </c>
      <c r="B27" s="28"/>
      <c r="C27" s="4" t="s">
        <v>27</v>
      </c>
      <c r="D27" s="4" t="s">
        <v>32</v>
      </c>
      <c r="E27" s="36" t="s">
        <v>199</v>
      </c>
      <c r="F27" s="4" t="s">
        <v>59</v>
      </c>
      <c r="G27" s="5">
        <v>9.3000000000000007</v>
      </c>
      <c r="H27" s="5">
        <v>9.3000000000000007</v>
      </c>
      <c r="I27" s="5">
        <v>9.3000000000000007</v>
      </c>
      <c r="J27" s="6"/>
      <c r="K27" s="6"/>
      <c r="L27" s="6"/>
      <c r="M27" s="6"/>
      <c r="N27" s="6"/>
    </row>
    <row r="28" spans="1:14" s="21" customFormat="1" ht="33" customHeight="1">
      <c r="A28" s="83" t="s">
        <v>227</v>
      </c>
      <c r="B28" s="47"/>
      <c r="C28" s="4" t="s">
        <v>27</v>
      </c>
      <c r="D28" s="4" t="s">
        <v>32</v>
      </c>
      <c r="E28" s="46" t="s">
        <v>649</v>
      </c>
      <c r="F28" s="4" t="s">
        <v>29</v>
      </c>
      <c r="G28" s="5">
        <f>G29</f>
        <v>12556.4</v>
      </c>
      <c r="H28" s="5">
        <f t="shared" ref="H28:I28" si="8">H29</f>
        <v>14262.8</v>
      </c>
      <c r="I28" s="5">
        <f t="shared" si="8"/>
        <v>28318.400000000001</v>
      </c>
      <c r="J28" s="20"/>
      <c r="K28" s="20"/>
      <c r="L28" s="20"/>
    </row>
    <row r="29" spans="1:14" s="21" customFormat="1" ht="43.5" customHeight="1">
      <c r="A29" s="27" t="s">
        <v>419</v>
      </c>
      <c r="B29" s="47"/>
      <c r="C29" s="4" t="s">
        <v>27</v>
      </c>
      <c r="D29" s="4" t="s">
        <v>32</v>
      </c>
      <c r="E29" s="46" t="s">
        <v>649</v>
      </c>
      <c r="F29" s="4" t="s">
        <v>57</v>
      </c>
      <c r="G29" s="5">
        <v>12556.4</v>
      </c>
      <c r="H29" s="5">
        <v>14262.8</v>
      </c>
      <c r="I29" s="5">
        <v>28318.400000000001</v>
      </c>
      <c r="J29" s="20"/>
      <c r="K29" s="20"/>
      <c r="L29" s="20"/>
    </row>
    <row r="30" spans="1:14" s="6" customFormat="1" ht="30.75" customHeight="1">
      <c r="A30" s="111" t="s">
        <v>226</v>
      </c>
      <c r="B30" s="28"/>
      <c r="C30" s="4" t="s">
        <v>27</v>
      </c>
      <c r="D30" s="4" t="s">
        <v>32</v>
      </c>
      <c r="E30" s="39" t="s">
        <v>206</v>
      </c>
      <c r="F30" s="4" t="s">
        <v>29</v>
      </c>
      <c r="G30" s="5">
        <f>G31+G34+G37</f>
        <v>3867.9999999999995</v>
      </c>
      <c r="H30" s="5">
        <f>H31+H34+H37</f>
        <v>3867.9999999999995</v>
      </c>
      <c r="I30" s="5">
        <f>I31+I34+I37</f>
        <v>3867.9999999999995</v>
      </c>
    </row>
    <row r="31" spans="1:14" s="7" customFormat="1" ht="36.75" customHeight="1">
      <c r="A31" s="83" t="s">
        <v>235</v>
      </c>
      <c r="B31" s="28"/>
      <c r="C31" s="4" t="s">
        <v>27</v>
      </c>
      <c r="D31" s="4" t="s">
        <v>32</v>
      </c>
      <c r="E31" s="36" t="s">
        <v>207</v>
      </c>
      <c r="F31" s="4" t="s">
        <v>29</v>
      </c>
      <c r="G31" s="5">
        <f>G32+G33</f>
        <v>2631.8999999999996</v>
      </c>
      <c r="H31" s="5">
        <f t="shared" ref="H31:I31" si="9">H32+H33</f>
        <v>2631.8999999999996</v>
      </c>
      <c r="I31" s="5">
        <f t="shared" si="9"/>
        <v>2631.8999999999996</v>
      </c>
    </row>
    <row r="32" spans="1:14" s="7" customFormat="1" ht="48.75" customHeight="1" thickBot="1">
      <c r="A32" s="13" t="s">
        <v>61</v>
      </c>
      <c r="B32" s="28"/>
      <c r="C32" s="4" t="s">
        <v>27</v>
      </c>
      <c r="D32" s="4" t="s">
        <v>32</v>
      </c>
      <c r="E32" s="36" t="s">
        <v>207</v>
      </c>
      <c r="F32" s="4" t="s">
        <v>57</v>
      </c>
      <c r="G32" s="5">
        <v>2384.1999999999998</v>
      </c>
      <c r="H32" s="5">
        <v>2384.1999999999998</v>
      </c>
      <c r="I32" s="5">
        <v>2384.1999999999998</v>
      </c>
    </row>
    <row r="33" spans="1:11" s="7" customFormat="1" ht="28.5" customHeight="1">
      <c r="A33" s="27" t="s">
        <v>420</v>
      </c>
      <c r="B33" s="28"/>
      <c r="C33" s="4" t="s">
        <v>27</v>
      </c>
      <c r="D33" s="4" t="s">
        <v>32</v>
      </c>
      <c r="E33" s="36" t="s">
        <v>207</v>
      </c>
      <c r="F33" s="4" t="s">
        <v>58</v>
      </c>
      <c r="G33" s="5">
        <v>247.7</v>
      </c>
      <c r="H33" s="5">
        <v>247.7</v>
      </c>
      <c r="I33" s="5">
        <v>247.7</v>
      </c>
    </row>
    <row r="34" spans="1:11" s="7" customFormat="1" ht="78.75">
      <c r="A34" s="83" t="s">
        <v>236</v>
      </c>
      <c r="B34" s="28"/>
      <c r="C34" s="4" t="s">
        <v>27</v>
      </c>
      <c r="D34" s="4" t="s">
        <v>32</v>
      </c>
      <c r="E34" s="36" t="s">
        <v>208</v>
      </c>
      <c r="F34" s="4" t="s">
        <v>29</v>
      </c>
      <c r="G34" s="5">
        <f>G35+G36</f>
        <v>469.7</v>
      </c>
      <c r="H34" s="5">
        <f t="shared" ref="H34:I34" si="10">H35+H36</f>
        <v>469.7</v>
      </c>
      <c r="I34" s="5">
        <f t="shared" si="10"/>
        <v>469.7</v>
      </c>
    </row>
    <row r="35" spans="1:11" s="7" customFormat="1" ht="78.75">
      <c r="A35" s="27" t="s">
        <v>419</v>
      </c>
      <c r="B35" s="28"/>
      <c r="C35" s="4" t="s">
        <v>27</v>
      </c>
      <c r="D35" s="4" t="s">
        <v>32</v>
      </c>
      <c r="E35" s="36" t="s">
        <v>208</v>
      </c>
      <c r="F35" s="4" t="s">
        <v>57</v>
      </c>
      <c r="G35" s="5">
        <v>435.4</v>
      </c>
      <c r="H35" s="5">
        <v>435.4</v>
      </c>
      <c r="I35" s="5">
        <v>435.4</v>
      </c>
    </row>
    <row r="36" spans="1:11" s="7" customFormat="1" ht="27" customHeight="1">
      <c r="A36" s="27" t="s">
        <v>420</v>
      </c>
      <c r="B36" s="28"/>
      <c r="C36" s="4" t="s">
        <v>27</v>
      </c>
      <c r="D36" s="4" t="s">
        <v>32</v>
      </c>
      <c r="E36" s="36" t="s">
        <v>208</v>
      </c>
      <c r="F36" s="4" t="s">
        <v>58</v>
      </c>
      <c r="G36" s="5">
        <v>34.299999999999997</v>
      </c>
      <c r="H36" s="5">
        <v>34.299999999999997</v>
      </c>
      <c r="I36" s="5">
        <v>34.299999999999997</v>
      </c>
    </row>
    <row r="37" spans="1:11" s="7" customFormat="1" ht="39" customHeight="1">
      <c r="A37" s="83" t="s">
        <v>270</v>
      </c>
      <c r="B37" s="28"/>
      <c r="C37" s="4" t="s">
        <v>27</v>
      </c>
      <c r="D37" s="4" t="s">
        <v>32</v>
      </c>
      <c r="E37" s="36" t="s">
        <v>269</v>
      </c>
      <c r="F37" s="4" t="s">
        <v>29</v>
      </c>
      <c r="G37" s="5">
        <f>G38+G39</f>
        <v>766.4</v>
      </c>
      <c r="H37" s="5">
        <f t="shared" ref="H37:I37" si="11">H38+H39</f>
        <v>766.4</v>
      </c>
      <c r="I37" s="5">
        <f t="shared" si="11"/>
        <v>766.4</v>
      </c>
    </row>
    <row r="38" spans="1:11" s="7" customFormat="1" ht="50.25" customHeight="1">
      <c r="A38" s="27" t="s">
        <v>419</v>
      </c>
      <c r="B38" s="28"/>
      <c r="C38" s="4" t="s">
        <v>27</v>
      </c>
      <c r="D38" s="4" t="s">
        <v>32</v>
      </c>
      <c r="E38" s="36" t="s">
        <v>269</v>
      </c>
      <c r="F38" s="4" t="s">
        <v>57</v>
      </c>
      <c r="G38" s="5">
        <v>721.8</v>
      </c>
      <c r="H38" s="5">
        <v>721.8</v>
      </c>
      <c r="I38" s="5">
        <v>721.8</v>
      </c>
    </row>
    <row r="39" spans="1:11" s="7" customFormat="1" ht="36.75" customHeight="1">
      <c r="A39" s="27" t="s">
        <v>420</v>
      </c>
      <c r="B39" s="28"/>
      <c r="C39" s="4" t="s">
        <v>27</v>
      </c>
      <c r="D39" s="4" t="s">
        <v>32</v>
      </c>
      <c r="E39" s="36" t="s">
        <v>269</v>
      </c>
      <c r="F39" s="4" t="s">
        <v>58</v>
      </c>
      <c r="G39" s="5">
        <v>44.6</v>
      </c>
      <c r="H39" s="5">
        <v>44.6</v>
      </c>
      <c r="I39" s="5">
        <v>44.6</v>
      </c>
    </row>
    <row r="40" spans="1:11" s="12" customFormat="1" ht="36.75" customHeight="1">
      <c r="A40" s="112" t="s">
        <v>370</v>
      </c>
      <c r="B40" s="30"/>
      <c r="C40" s="9" t="s">
        <v>27</v>
      </c>
      <c r="D40" s="9" t="s">
        <v>41</v>
      </c>
      <c r="E40" s="64" t="s">
        <v>221</v>
      </c>
      <c r="F40" s="9" t="s">
        <v>29</v>
      </c>
      <c r="G40" s="10">
        <f>G41</f>
        <v>25</v>
      </c>
      <c r="H40" s="10">
        <f t="shared" ref="H40:I40" si="12">H41</f>
        <v>109</v>
      </c>
      <c r="I40" s="10">
        <f t="shared" si="12"/>
        <v>10.199999999999999</v>
      </c>
    </row>
    <row r="41" spans="1:11" s="7" customFormat="1" ht="15.75">
      <c r="A41" s="83" t="s">
        <v>72</v>
      </c>
      <c r="B41" s="28"/>
      <c r="C41" s="4" t="s">
        <v>27</v>
      </c>
      <c r="D41" s="4" t="s">
        <v>41</v>
      </c>
      <c r="E41" s="36" t="s">
        <v>196</v>
      </c>
      <c r="F41" s="4" t="s">
        <v>29</v>
      </c>
      <c r="G41" s="5">
        <f>G43</f>
        <v>25</v>
      </c>
      <c r="H41" s="5">
        <f t="shared" ref="H41" si="13">H43</f>
        <v>109</v>
      </c>
      <c r="I41" s="5">
        <f t="shared" ref="I41" si="14">I43</f>
        <v>10.199999999999999</v>
      </c>
      <c r="J41" s="6"/>
      <c r="K41" s="6"/>
    </row>
    <row r="42" spans="1:11" s="7" customFormat="1" ht="25.5" customHeight="1">
      <c r="A42" s="83" t="s">
        <v>73</v>
      </c>
      <c r="B42" s="28"/>
      <c r="C42" s="4" t="s">
        <v>27</v>
      </c>
      <c r="D42" s="4" t="s">
        <v>41</v>
      </c>
      <c r="E42" s="36" t="s">
        <v>197</v>
      </c>
      <c r="F42" s="4" t="s">
        <v>29</v>
      </c>
      <c r="G42" s="5">
        <f>G43</f>
        <v>25</v>
      </c>
      <c r="H42" s="5">
        <f t="shared" ref="H42:H43" si="15">H43</f>
        <v>109</v>
      </c>
      <c r="I42" s="5">
        <f t="shared" ref="I42:I43" si="16">I43</f>
        <v>10.199999999999999</v>
      </c>
      <c r="J42" s="6"/>
      <c r="K42" s="6"/>
    </row>
    <row r="43" spans="1:11" s="7" customFormat="1" ht="36.75" customHeight="1">
      <c r="A43" s="111" t="s">
        <v>226</v>
      </c>
      <c r="B43" s="28"/>
      <c r="C43" s="4" t="s">
        <v>27</v>
      </c>
      <c r="D43" s="4" t="s">
        <v>41</v>
      </c>
      <c r="E43" s="39" t="s">
        <v>206</v>
      </c>
      <c r="F43" s="4" t="s">
        <v>29</v>
      </c>
      <c r="G43" s="5">
        <f>G44</f>
        <v>25</v>
      </c>
      <c r="H43" s="5">
        <f t="shared" si="15"/>
        <v>109</v>
      </c>
      <c r="I43" s="5">
        <f t="shared" si="16"/>
        <v>10.199999999999999</v>
      </c>
    </row>
    <row r="44" spans="1:11" s="6" customFormat="1" ht="68.25" customHeight="1">
      <c r="A44" s="84" t="s">
        <v>388</v>
      </c>
      <c r="B44" s="28"/>
      <c r="C44" s="4" t="s">
        <v>27</v>
      </c>
      <c r="D44" s="4" t="s">
        <v>41</v>
      </c>
      <c r="E44" s="36" t="s">
        <v>348</v>
      </c>
      <c r="F44" s="4" t="s">
        <v>29</v>
      </c>
      <c r="G44" s="5">
        <f>G45</f>
        <v>25</v>
      </c>
      <c r="H44" s="5">
        <f t="shared" ref="H44:I44" si="17">H45</f>
        <v>109</v>
      </c>
      <c r="I44" s="5">
        <f t="shared" si="17"/>
        <v>10.199999999999999</v>
      </c>
    </row>
    <row r="45" spans="1:11" s="6" customFormat="1" ht="33" customHeight="1">
      <c r="A45" s="27" t="s">
        <v>420</v>
      </c>
      <c r="B45" s="28"/>
      <c r="C45" s="4" t="s">
        <v>27</v>
      </c>
      <c r="D45" s="4" t="s">
        <v>41</v>
      </c>
      <c r="E45" s="36" t="s">
        <v>348</v>
      </c>
      <c r="F45" s="4" t="s">
        <v>58</v>
      </c>
      <c r="G45" s="5">
        <v>25</v>
      </c>
      <c r="H45" s="5">
        <v>109</v>
      </c>
      <c r="I45" s="5">
        <v>10.199999999999999</v>
      </c>
    </row>
    <row r="46" spans="1:11" s="7" customFormat="1" ht="15.75">
      <c r="A46" s="86" t="s">
        <v>11</v>
      </c>
      <c r="B46" s="28"/>
      <c r="C46" s="9" t="s">
        <v>27</v>
      </c>
      <c r="D46" s="9" t="s">
        <v>42</v>
      </c>
      <c r="E46" s="64" t="s">
        <v>221</v>
      </c>
      <c r="F46" s="9" t="s">
        <v>29</v>
      </c>
      <c r="G46" s="10">
        <f>G47</f>
        <v>11000</v>
      </c>
      <c r="H46" s="10">
        <f t="shared" ref="H46:I46" si="18">H47</f>
        <v>2000</v>
      </c>
      <c r="I46" s="10">
        <f t="shared" si="18"/>
        <v>2000</v>
      </c>
      <c r="J46" s="6"/>
      <c r="K46" s="6"/>
    </row>
    <row r="47" spans="1:11" s="7" customFormat="1" ht="15.75">
      <c r="A47" s="83" t="s">
        <v>72</v>
      </c>
      <c r="B47" s="28"/>
      <c r="C47" s="4" t="s">
        <v>27</v>
      </c>
      <c r="D47" s="4" t="s">
        <v>42</v>
      </c>
      <c r="E47" s="36" t="s">
        <v>196</v>
      </c>
      <c r="F47" s="4" t="s">
        <v>29</v>
      </c>
      <c r="G47" s="5">
        <f>G49</f>
        <v>11000</v>
      </c>
      <c r="H47" s="5">
        <f t="shared" ref="H47:I47" si="19">H49</f>
        <v>2000</v>
      </c>
      <c r="I47" s="5">
        <f t="shared" si="19"/>
        <v>2000</v>
      </c>
      <c r="J47" s="6"/>
      <c r="K47" s="6"/>
    </row>
    <row r="48" spans="1:11" s="7" customFormat="1" ht="25.5" customHeight="1">
      <c r="A48" s="83" t="s">
        <v>73</v>
      </c>
      <c r="B48" s="28"/>
      <c r="C48" s="4" t="s">
        <v>27</v>
      </c>
      <c r="D48" s="4" t="s">
        <v>42</v>
      </c>
      <c r="E48" s="36" t="s">
        <v>197</v>
      </c>
      <c r="F48" s="4" t="s">
        <v>29</v>
      </c>
      <c r="G48" s="5">
        <f>G49</f>
        <v>11000</v>
      </c>
      <c r="H48" s="5">
        <f t="shared" ref="H48:I50" si="20">H49</f>
        <v>2000</v>
      </c>
      <c r="I48" s="5">
        <f t="shared" si="20"/>
        <v>2000</v>
      </c>
      <c r="J48" s="6"/>
      <c r="K48" s="6"/>
    </row>
    <row r="49" spans="1:13" s="7" customFormat="1" ht="27" customHeight="1">
      <c r="A49" s="113" t="s">
        <v>211</v>
      </c>
      <c r="B49" s="28"/>
      <c r="C49" s="4" t="s">
        <v>27</v>
      </c>
      <c r="D49" s="4" t="s">
        <v>42</v>
      </c>
      <c r="E49" s="35" t="s">
        <v>210</v>
      </c>
      <c r="F49" s="4" t="s">
        <v>29</v>
      </c>
      <c r="G49" s="5">
        <f>G50</f>
        <v>11000</v>
      </c>
      <c r="H49" s="5">
        <f t="shared" si="20"/>
        <v>2000</v>
      </c>
      <c r="I49" s="5">
        <f t="shared" si="20"/>
        <v>2000</v>
      </c>
      <c r="J49" s="6"/>
      <c r="K49" s="6"/>
    </row>
    <row r="50" spans="1:13" s="7" customFormat="1" ht="18.75" customHeight="1">
      <c r="A50" s="83" t="s">
        <v>349</v>
      </c>
      <c r="B50" s="28"/>
      <c r="C50" s="4" t="s">
        <v>27</v>
      </c>
      <c r="D50" s="4" t="s">
        <v>42</v>
      </c>
      <c r="E50" s="36" t="s">
        <v>350</v>
      </c>
      <c r="F50" s="4" t="s">
        <v>29</v>
      </c>
      <c r="G50" s="5">
        <f>G51</f>
        <v>11000</v>
      </c>
      <c r="H50" s="5">
        <f t="shared" si="20"/>
        <v>2000</v>
      </c>
      <c r="I50" s="5">
        <f t="shared" si="20"/>
        <v>2000</v>
      </c>
    </row>
    <row r="51" spans="1:13" s="7" customFormat="1" ht="18.75" customHeight="1">
      <c r="A51" s="83" t="s">
        <v>60</v>
      </c>
      <c r="B51" s="28"/>
      <c r="C51" s="4" t="s">
        <v>27</v>
      </c>
      <c r="D51" s="4" t="s">
        <v>42</v>
      </c>
      <c r="E51" s="36" t="s">
        <v>350</v>
      </c>
      <c r="F51" s="4" t="s">
        <v>59</v>
      </c>
      <c r="G51" s="5">
        <v>11000</v>
      </c>
      <c r="H51" s="5">
        <v>2000</v>
      </c>
      <c r="I51" s="5">
        <v>2000</v>
      </c>
    </row>
    <row r="52" spans="1:13" s="7" customFormat="1" ht="21" customHeight="1">
      <c r="A52" s="110" t="s">
        <v>12</v>
      </c>
      <c r="B52" s="28"/>
      <c r="C52" s="9" t="s">
        <v>27</v>
      </c>
      <c r="D52" s="9" t="s">
        <v>54</v>
      </c>
      <c r="E52" s="64" t="s">
        <v>221</v>
      </c>
      <c r="F52" s="9" t="s">
        <v>29</v>
      </c>
      <c r="G52" s="10">
        <f>G53+G67+G87+G82</f>
        <v>6707.2</v>
      </c>
      <c r="H52" s="10">
        <f>H53+H67+H87+H82</f>
        <v>8588.2999999999993</v>
      </c>
      <c r="I52" s="10">
        <f>I53+I67+I87+I82</f>
        <v>8277.23</v>
      </c>
      <c r="J52" s="6"/>
    </row>
    <row r="53" spans="1:13" s="7" customFormat="1" ht="60.75" customHeight="1">
      <c r="A53" s="112" t="s">
        <v>451</v>
      </c>
      <c r="B53" s="28"/>
      <c r="C53" s="9" t="s">
        <v>27</v>
      </c>
      <c r="D53" s="9" t="s">
        <v>54</v>
      </c>
      <c r="E53" s="34" t="s">
        <v>159</v>
      </c>
      <c r="F53" s="4" t="s">
        <v>29</v>
      </c>
      <c r="G53" s="5">
        <f>G54+G59+G63</f>
        <v>1846.6</v>
      </c>
      <c r="H53" s="5">
        <f>H54+H59+H63</f>
        <v>2999.2000000000003</v>
      </c>
      <c r="I53" s="5">
        <f>I54+I59+I63</f>
        <v>2555.13</v>
      </c>
      <c r="J53" s="75"/>
      <c r="K53" s="75"/>
      <c r="L53" s="75"/>
      <c r="M53" s="100"/>
    </row>
    <row r="54" spans="1:13" s="7" customFormat="1" ht="47.25" customHeight="1">
      <c r="A54" s="112" t="s">
        <v>242</v>
      </c>
      <c r="B54" s="28"/>
      <c r="C54" s="9" t="s">
        <v>27</v>
      </c>
      <c r="D54" s="9" t="s">
        <v>54</v>
      </c>
      <c r="E54" s="34" t="s">
        <v>160</v>
      </c>
      <c r="F54" s="4" t="s">
        <v>29</v>
      </c>
      <c r="G54" s="5">
        <f>G55</f>
        <v>225.8</v>
      </c>
      <c r="H54" s="5">
        <f t="shared" ref="H54:I54" si="21">H55</f>
        <v>325.8</v>
      </c>
      <c r="I54" s="5">
        <f t="shared" si="21"/>
        <v>325.8</v>
      </c>
      <c r="J54" s="6"/>
    </row>
    <row r="55" spans="1:13" s="7" customFormat="1" ht="85.5" customHeight="1">
      <c r="A55" s="22" t="s">
        <v>671</v>
      </c>
      <c r="B55" s="28"/>
      <c r="C55" s="4" t="s">
        <v>27</v>
      </c>
      <c r="D55" s="4" t="s">
        <v>54</v>
      </c>
      <c r="E55" s="35" t="s">
        <v>452</v>
      </c>
      <c r="F55" s="4" t="s">
        <v>29</v>
      </c>
      <c r="G55" s="5">
        <f>G56</f>
        <v>225.8</v>
      </c>
      <c r="H55" s="5">
        <f t="shared" ref="H55:I55" si="22">H56</f>
        <v>325.8</v>
      </c>
      <c r="I55" s="5">
        <f t="shared" si="22"/>
        <v>325.8</v>
      </c>
    </row>
    <row r="56" spans="1:13" s="7" customFormat="1" ht="40.5" customHeight="1">
      <c r="A56" s="83" t="s">
        <v>454</v>
      </c>
      <c r="B56" s="28"/>
      <c r="C56" s="4" t="s">
        <v>27</v>
      </c>
      <c r="D56" s="4" t="s">
        <v>54</v>
      </c>
      <c r="E56" s="36" t="s">
        <v>453</v>
      </c>
      <c r="F56" s="4" t="s">
        <v>29</v>
      </c>
      <c r="G56" s="5">
        <f>G57+G58</f>
        <v>225.8</v>
      </c>
      <c r="H56" s="5">
        <f t="shared" ref="H56:I56" si="23">H57+H58</f>
        <v>325.8</v>
      </c>
      <c r="I56" s="5">
        <f t="shared" si="23"/>
        <v>325.8</v>
      </c>
    </row>
    <row r="57" spans="1:13" s="7" customFormat="1" ht="40.5" customHeight="1">
      <c r="A57" s="27" t="s">
        <v>420</v>
      </c>
      <c r="B57" s="28"/>
      <c r="C57" s="4" t="s">
        <v>27</v>
      </c>
      <c r="D57" s="4" t="s">
        <v>54</v>
      </c>
      <c r="E57" s="36" t="s">
        <v>453</v>
      </c>
      <c r="F57" s="4" t="s">
        <v>58</v>
      </c>
      <c r="G57" s="5">
        <v>165.8</v>
      </c>
      <c r="H57" s="5">
        <v>265.8</v>
      </c>
      <c r="I57" s="5">
        <v>265.8</v>
      </c>
    </row>
    <row r="58" spans="1:13" s="7" customFormat="1" ht="40.5" customHeight="1">
      <c r="A58" s="27" t="s">
        <v>92</v>
      </c>
      <c r="B58" s="28"/>
      <c r="C58" s="4" t="s">
        <v>27</v>
      </c>
      <c r="D58" s="4" t="s">
        <v>54</v>
      </c>
      <c r="E58" s="36" t="s">
        <v>453</v>
      </c>
      <c r="F58" s="4" t="s">
        <v>65</v>
      </c>
      <c r="G58" s="5">
        <v>60</v>
      </c>
      <c r="H58" s="5">
        <v>60</v>
      </c>
      <c r="I58" s="5">
        <v>60</v>
      </c>
    </row>
    <row r="59" spans="1:13" s="7" customFormat="1" ht="51.75" customHeight="1">
      <c r="A59" s="112" t="s">
        <v>363</v>
      </c>
      <c r="B59" s="28"/>
      <c r="C59" s="4" t="s">
        <v>27</v>
      </c>
      <c r="D59" s="4" t="s">
        <v>54</v>
      </c>
      <c r="E59" s="34" t="s">
        <v>362</v>
      </c>
      <c r="F59" s="4" t="s">
        <v>29</v>
      </c>
      <c r="G59" s="5">
        <f>G60</f>
        <v>151</v>
      </c>
      <c r="H59" s="5">
        <f t="shared" ref="H59:I61" si="24">H60</f>
        <v>151</v>
      </c>
      <c r="I59" s="5">
        <f t="shared" si="24"/>
        <v>151</v>
      </c>
    </row>
    <row r="60" spans="1:13" s="7" customFormat="1" ht="51.75" customHeight="1">
      <c r="A60" s="113" t="s">
        <v>458</v>
      </c>
      <c r="B60" s="28"/>
      <c r="C60" s="4" t="s">
        <v>27</v>
      </c>
      <c r="D60" s="4" t="s">
        <v>54</v>
      </c>
      <c r="E60" s="35" t="s">
        <v>161</v>
      </c>
      <c r="F60" s="4" t="s">
        <v>29</v>
      </c>
      <c r="G60" s="5">
        <f>G61</f>
        <v>151</v>
      </c>
      <c r="H60" s="5">
        <f t="shared" si="24"/>
        <v>151</v>
      </c>
      <c r="I60" s="5">
        <f t="shared" si="24"/>
        <v>151</v>
      </c>
    </row>
    <row r="61" spans="1:13" s="7" customFormat="1" ht="51.75" customHeight="1">
      <c r="A61" s="83" t="s">
        <v>459</v>
      </c>
      <c r="B61" s="28"/>
      <c r="C61" s="4" t="s">
        <v>27</v>
      </c>
      <c r="D61" s="4" t="s">
        <v>54</v>
      </c>
      <c r="E61" s="36" t="s">
        <v>162</v>
      </c>
      <c r="F61" s="4" t="s">
        <v>29</v>
      </c>
      <c r="G61" s="5">
        <f>G62</f>
        <v>151</v>
      </c>
      <c r="H61" s="5">
        <f t="shared" si="24"/>
        <v>151</v>
      </c>
      <c r="I61" s="5">
        <f t="shared" si="24"/>
        <v>151</v>
      </c>
    </row>
    <row r="62" spans="1:13" s="7" customFormat="1" ht="51.75" customHeight="1">
      <c r="A62" s="27" t="s">
        <v>420</v>
      </c>
      <c r="B62" s="28"/>
      <c r="C62" s="4" t="s">
        <v>27</v>
      </c>
      <c r="D62" s="4" t="s">
        <v>54</v>
      </c>
      <c r="E62" s="36" t="s">
        <v>162</v>
      </c>
      <c r="F62" s="4" t="s">
        <v>58</v>
      </c>
      <c r="G62" s="5">
        <v>151</v>
      </c>
      <c r="H62" s="5">
        <v>151</v>
      </c>
      <c r="I62" s="5">
        <v>151</v>
      </c>
    </row>
    <row r="63" spans="1:13" s="7" customFormat="1" ht="45" customHeight="1">
      <c r="A63" s="112" t="s">
        <v>243</v>
      </c>
      <c r="B63" s="28"/>
      <c r="C63" s="4" t="s">
        <v>27</v>
      </c>
      <c r="D63" s="4" t="s">
        <v>54</v>
      </c>
      <c r="E63" s="34" t="s">
        <v>163</v>
      </c>
      <c r="F63" s="4" t="s">
        <v>29</v>
      </c>
      <c r="G63" s="5">
        <f>G64</f>
        <v>1469.8</v>
      </c>
      <c r="H63" s="5">
        <f t="shared" ref="H63:I64" si="25">H64</f>
        <v>2522.4</v>
      </c>
      <c r="I63" s="5">
        <f t="shared" si="25"/>
        <v>2078.33</v>
      </c>
    </row>
    <row r="64" spans="1:13" s="7" customFormat="1" ht="45" customHeight="1">
      <c r="A64" s="114" t="s">
        <v>364</v>
      </c>
      <c r="B64" s="28"/>
      <c r="C64" s="4" t="s">
        <v>27</v>
      </c>
      <c r="D64" s="4" t="s">
        <v>54</v>
      </c>
      <c r="E64" s="35" t="s">
        <v>164</v>
      </c>
      <c r="F64" s="4" t="s">
        <v>29</v>
      </c>
      <c r="G64" s="5">
        <f>G65</f>
        <v>1469.8</v>
      </c>
      <c r="H64" s="5">
        <f t="shared" si="25"/>
        <v>2522.4</v>
      </c>
      <c r="I64" s="5">
        <f t="shared" si="25"/>
        <v>2078.33</v>
      </c>
    </row>
    <row r="65" spans="1:13" s="7" customFormat="1" ht="28.5" customHeight="1">
      <c r="A65" s="83" t="s">
        <v>79</v>
      </c>
      <c r="B65" s="28"/>
      <c r="C65" s="4" t="s">
        <v>27</v>
      </c>
      <c r="D65" s="4" t="s">
        <v>54</v>
      </c>
      <c r="E65" s="36" t="s">
        <v>165</v>
      </c>
      <c r="F65" s="4" t="s">
        <v>29</v>
      </c>
      <c r="G65" s="5">
        <f>G66</f>
        <v>1469.8</v>
      </c>
      <c r="H65" s="5">
        <f t="shared" ref="H65:I65" si="26">H66</f>
        <v>2522.4</v>
      </c>
      <c r="I65" s="5">
        <f t="shared" si="26"/>
        <v>2078.33</v>
      </c>
    </row>
    <row r="66" spans="1:13" s="7" customFormat="1" ht="45" customHeight="1">
      <c r="A66" s="27" t="s">
        <v>420</v>
      </c>
      <c r="B66" s="28"/>
      <c r="C66" s="4" t="s">
        <v>27</v>
      </c>
      <c r="D66" s="4" t="s">
        <v>54</v>
      </c>
      <c r="E66" s="36" t="s">
        <v>165</v>
      </c>
      <c r="F66" s="4" t="s">
        <v>58</v>
      </c>
      <c r="G66" s="5">
        <v>1469.8</v>
      </c>
      <c r="H66" s="5">
        <v>2522.4</v>
      </c>
      <c r="I66" s="5">
        <v>2078.33</v>
      </c>
    </row>
    <row r="67" spans="1:13" s="7" customFormat="1" ht="58.5" customHeight="1">
      <c r="A67" s="112" t="s">
        <v>550</v>
      </c>
      <c r="B67" s="28"/>
      <c r="C67" s="4" t="s">
        <v>27</v>
      </c>
      <c r="D67" s="4" t="s">
        <v>54</v>
      </c>
      <c r="E67" s="34" t="s">
        <v>166</v>
      </c>
      <c r="F67" s="4" t="s">
        <v>29</v>
      </c>
      <c r="G67" s="10">
        <f>G68</f>
        <v>1065.8</v>
      </c>
      <c r="H67" s="10">
        <f t="shared" ref="H67:I67" si="27">H68</f>
        <v>1699.3</v>
      </c>
      <c r="I67" s="10">
        <f t="shared" si="27"/>
        <v>1828.3</v>
      </c>
      <c r="J67" s="75"/>
      <c r="K67" s="75"/>
      <c r="L67" s="75"/>
      <c r="M67" s="75"/>
    </row>
    <row r="68" spans="1:13" s="7" customFormat="1" ht="69.75" customHeight="1">
      <c r="A68" s="112" t="s">
        <v>551</v>
      </c>
      <c r="B68" s="28"/>
      <c r="C68" s="4" t="s">
        <v>27</v>
      </c>
      <c r="D68" s="4" t="s">
        <v>54</v>
      </c>
      <c r="E68" s="34" t="s">
        <v>167</v>
      </c>
      <c r="F68" s="4" t="s">
        <v>29</v>
      </c>
      <c r="G68" s="10">
        <f>G69+G72+G79</f>
        <v>1065.8</v>
      </c>
      <c r="H68" s="10">
        <f>H69+H72+H79</f>
        <v>1699.3</v>
      </c>
      <c r="I68" s="10">
        <f>I69+I72+I79</f>
        <v>1828.3</v>
      </c>
      <c r="J68" s="6"/>
      <c r="K68" s="6"/>
    </row>
    <row r="69" spans="1:13" s="7" customFormat="1" ht="34.5" customHeight="1">
      <c r="A69" s="113" t="s">
        <v>316</v>
      </c>
      <c r="B69" s="28"/>
      <c r="C69" s="4" t="s">
        <v>27</v>
      </c>
      <c r="D69" s="4" t="s">
        <v>54</v>
      </c>
      <c r="E69" s="35" t="s">
        <v>168</v>
      </c>
      <c r="F69" s="4" t="s">
        <v>29</v>
      </c>
      <c r="G69" s="5">
        <f>G70</f>
        <v>250</v>
      </c>
      <c r="H69" s="5">
        <f t="shared" ref="H69:I69" si="28">H70</f>
        <v>270</v>
      </c>
      <c r="I69" s="5">
        <f t="shared" si="28"/>
        <v>280</v>
      </c>
      <c r="J69" s="6"/>
      <c r="K69" s="6"/>
    </row>
    <row r="70" spans="1:13" s="7" customFormat="1" ht="46.5" customHeight="1">
      <c r="A70" s="27" t="s">
        <v>169</v>
      </c>
      <c r="B70" s="28"/>
      <c r="C70" s="4" t="s">
        <v>27</v>
      </c>
      <c r="D70" s="4" t="s">
        <v>54</v>
      </c>
      <c r="E70" s="36" t="s">
        <v>170</v>
      </c>
      <c r="F70" s="4" t="s">
        <v>29</v>
      </c>
      <c r="G70" s="5">
        <f>G71</f>
        <v>250</v>
      </c>
      <c r="H70" s="5">
        <f t="shared" ref="H70:I70" si="29">H71</f>
        <v>270</v>
      </c>
      <c r="I70" s="5">
        <f t="shared" si="29"/>
        <v>280</v>
      </c>
    </row>
    <row r="71" spans="1:13" s="7" customFormat="1" ht="30" customHeight="1">
      <c r="A71" s="27" t="s">
        <v>420</v>
      </c>
      <c r="B71" s="28"/>
      <c r="C71" s="4" t="s">
        <v>27</v>
      </c>
      <c r="D71" s="4" t="s">
        <v>54</v>
      </c>
      <c r="E71" s="36" t="s">
        <v>170</v>
      </c>
      <c r="F71" s="4" t="s">
        <v>58</v>
      </c>
      <c r="G71" s="5">
        <v>250</v>
      </c>
      <c r="H71" s="5">
        <v>270</v>
      </c>
      <c r="I71" s="5">
        <v>280</v>
      </c>
    </row>
    <row r="72" spans="1:13" s="7" customFormat="1" ht="46.5" customHeight="1">
      <c r="A72" s="113" t="s">
        <v>171</v>
      </c>
      <c r="B72" s="28"/>
      <c r="C72" s="4" t="s">
        <v>27</v>
      </c>
      <c r="D72" s="4" t="s">
        <v>54</v>
      </c>
      <c r="E72" s="35" t="s">
        <v>317</v>
      </c>
      <c r="F72" s="4" t="s">
        <v>29</v>
      </c>
      <c r="G72" s="5">
        <f>G73+G75+G77</f>
        <v>785.3</v>
      </c>
      <c r="H72" s="5">
        <f t="shared" ref="H72:I72" si="30">H73+H75+H77</f>
        <v>1397.3</v>
      </c>
      <c r="I72" s="5">
        <f t="shared" si="30"/>
        <v>1514.8</v>
      </c>
    </row>
    <row r="73" spans="1:13" s="7" customFormat="1" ht="53.25" customHeight="1">
      <c r="A73" s="84" t="s">
        <v>320</v>
      </c>
      <c r="B73" s="28"/>
      <c r="C73" s="4" t="s">
        <v>27</v>
      </c>
      <c r="D73" s="4" t="s">
        <v>54</v>
      </c>
      <c r="E73" s="36" t="s">
        <v>319</v>
      </c>
      <c r="F73" s="4" t="s">
        <v>29</v>
      </c>
      <c r="G73" s="5">
        <f>G74</f>
        <v>85</v>
      </c>
      <c r="H73" s="5">
        <f t="shared" ref="H73:I73" si="31">H74</f>
        <v>156</v>
      </c>
      <c r="I73" s="5">
        <f t="shared" si="31"/>
        <v>162</v>
      </c>
    </row>
    <row r="74" spans="1:13" s="7" customFormat="1" ht="32.25" customHeight="1">
      <c r="A74" s="27" t="s">
        <v>420</v>
      </c>
      <c r="B74" s="28"/>
      <c r="C74" s="4" t="s">
        <v>27</v>
      </c>
      <c r="D74" s="4" t="s">
        <v>54</v>
      </c>
      <c r="E74" s="36" t="s">
        <v>319</v>
      </c>
      <c r="F74" s="4" t="s">
        <v>58</v>
      </c>
      <c r="G74" s="5">
        <v>85</v>
      </c>
      <c r="H74" s="5">
        <v>156</v>
      </c>
      <c r="I74" s="5">
        <v>162</v>
      </c>
    </row>
    <row r="75" spans="1:13" s="7" customFormat="1" ht="27" customHeight="1">
      <c r="A75" s="83" t="s">
        <v>332</v>
      </c>
      <c r="B75" s="28"/>
      <c r="C75" s="4" t="s">
        <v>27</v>
      </c>
      <c r="D75" s="4" t="s">
        <v>54</v>
      </c>
      <c r="E75" s="36" t="s">
        <v>321</v>
      </c>
      <c r="F75" s="4" t="s">
        <v>29</v>
      </c>
      <c r="G75" s="5">
        <f>G76</f>
        <v>700.3</v>
      </c>
      <c r="H75" s="5">
        <f t="shared" ref="H75:I75" si="32">H76</f>
        <v>701.3</v>
      </c>
      <c r="I75" s="5">
        <f t="shared" si="32"/>
        <v>702.3</v>
      </c>
    </row>
    <row r="76" spans="1:13" s="7" customFormat="1" ht="30" customHeight="1">
      <c r="A76" s="27" t="s">
        <v>420</v>
      </c>
      <c r="B76" s="28"/>
      <c r="C76" s="4" t="s">
        <v>27</v>
      </c>
      <c r="D76" s="4" t="s">
        <v>54</v>
      </c>
      <c r="E76" s="36" t="s">
        <v>321</v>
      </c>
      <c r="F76" s="4" t="s">
        <v>58</v>
      </c>
      <c r="G76" s="5">
        <v>700.3</v>
      </c>
      <c r="H76" s="5">
        <v>701.3</v>
      </c>
      <c r="I76" s="5">
        <v>702.3</v>
      </c>
    </row>
    <row r="77" spans="1:13" s="21" customFormat="1" ht="26.25" customHeight="1">
      <c r="A77" s="3" t="s">
        <v>80</v>
      </c>
      <c r="C77" s="4" t="s">
        <v>27</v>
      </c>
      <c r="D77" s="4" t="s">
        <v>54</v>
      </c>
      <c r="E77" s="36" t="s">
        <v>323</v>
      </c>
      <c r="F77" s="4" t="s">
        <v>29</v>
      </c>
      <c r="G77" s="5">
        <f>G78</f>
        <v>0</v>
      </c>
      <c r="H77" s="5">
        <f t="shared" ref="H77:I77" si="33">H78</f>
        <v>540</v>
      </c>
      <c r="I77" s="5">
        <f t="shared" si="33"/>
        <v>650.5</v>
      </c>
    </row>
    <row r="78" spans="1:13" s="21" customFormat="1" ht="37.5" customHeight="1">
      <c r="A78" s="3" t="s">
        <v>420</v>
      </c>
      <c r="C78" s="4" t="s">
        <v>27</v>
      </c>
      <c r="D78" s="4" t="s">
        <v>54</v>
      </c>
      <c r="E78" s="36" t="s">
        <v>323</v>
      </c>
      <c r="F78" s="4" t="s">
        <v>58</v>
      </c>
      <c r="G78" s="5">
        <v>0</v>
      </c>
      <c r="H78" s="5">
        <v>540</v>
      </c>
      <c r="I78" s="5">
        <v>650.5</v>
      </c>
    </row>
    <row r="79" spans="1:13" s="12" customFormat="1" ht="39" customHeight="1">
      <c r="A79" s="114" t="s">
        <v>552</v>
      </c>
      <c r="B79" s="30"/>
      <c r="C79" s="4" t="s">
        <v>27</v>
      </c>
      <c r="D79" s="4" t="s">
        <v>54</v>
      </c>
      <c r="E79" s="35" t="s">
        <v>329</v>
      </c>
      <c r="F79" s="4" t="s">
        <v>29</v>
      </c>
      <c r="G79" s="5">
        <f>G80</f>
        <v>30.5</v>
      </c>
      <c r="H79" s="5">
        <f t="shared" ref="H79:I80" si="34">H80</f>
        <v>32</v>
      </c>
      <c r="I79" s="5">
        <f t="shared" si="34"/>
        <v>33.5</v>
      </c>
    </row>
    <row r="80" spans="1:13" s="12" customFormat="1" ht="45.75" customHeight="1">
      <c r="A80" s="83" t="s">
        <v>331</v>
      </c>
      <c r="B80" s="30"/>
      <c r="C80" s="4" t="s">
        <v>27</v>
      </c>
      <c r="D80" s="4" t="s">
        <v>54</v>
      </c>
      <c r="E80" s="36" t="s">
        <v>330</v>
      </c>
      <c r="F80" s="4" t="s">
        <v>29</v>
      </c>
      <c r="G80" s="5">
        <f>G81</f>
        <v>30.5</v>
      </c>
      <c r="H80" s="5">
        <f t="shared" si="34"/>
        <v>32</v>
      </c>
      <c r="I80" s="5">
        <f t="shared" si="34"/>
        <v>33.5</v>
      </c>
    </row>
    <row r="81" spans="1:11" s="12" customFormat="1" ht="32.25" customHeight="1">
      <c r="A81" s="27" t="s">
        <v>420</v>
      </c>
      <c r="B81" s="30"/>
      <c r="C81" s="4" t="s">
        <v>27</v>
      </c>
      <c r="D81" s="4" t="s">
        <v>54</v>
      </c>
      <c r="E81" s="36" t="s">
        <v>330</v>
      </c>
      <c r="F81" s="4" t="s">
        <v>58</v>
      </c>
      <c r="G81" s="5">
        <v>30.5</v>
      </c>
      <c r="H81" s="5">
        <v>32</v>
      </c>
      <c r="I81" s="5">
        <v>33.5</v>
      </c>
    </row>
    <row r="82" spans="1:11" s="7" customFormat="1" ht="77.25" customHeight="1">
      <c r="A82" s="112" t="s">
        <v>509</v>
      </c>
      <c r="B82" s="28"/>
      <c r="C82" s="4" t="s">
        <v>27</v>
      </c>
      <c r="D82" s="4" t="s">
        <v>54</v>
      </c>
      <c r="E82" s="34" t="s">
        <v>185</v>
      </c>
      <c r="F82" s="4" t="s">
        <v>29</v>
      </c>
      <c r="G82" s="10">
        <f>G83</f>
        <v>106</v>
      </c>
      <c r="H82" s="10">
        <f t="shared" ref="H82:I85" si="35">H83</f>
        <v>201</v>
      </c>
      <c r="I82" s="10">
        <f t="shared" si="35"/>
        <v>205</v>
      </c>
    </row>
    <row r="83" spans="1:11" s="7" customFormat="1" ht="81.75" customHeight="1">
      <c r="A83" s="112" t="s">
        <v>510</v>
      </c>
      <c r="B83" s="28"/>
      <c r="C83" s="4" t="s">
        <v>27</v>
      </c>
      <c r="D83" s="4" t="s">
        <v>54</v>
      </c>
      <c r="E83" s="34" t="s">
        <v>186</v>
      </c>
      <c r="F83" s="4" t="s">
        <v>29</v>
      </c>
      <c r="G83" s="5">
        <f>G84</f>
        <v>106</v>
      </c>
      <c r="H83" s="5">
        <f t="shared" si="35"/>
        <v>201</v>
      </c>
      <c r="I83" s="5">
        <f t="shared" si="35"/>
        <v>205</v>
      </c>
    </row>
    <row r="84" spans="1:11" s="7" customFormat="1" ht="32.25" customHeight="1">
      <c r="A84" s="111" t="s">
        <v>182</v>
      </c>
      <c r="B84" s="28"/>
      <c r="C84" s="4" t="s">
        <v>27</v>
      </c>
      <c r="D84" s="4" t="s">
        <v>54</v>
      </c>
      <c r="E84" s="35" t="s">
        <v>187</v>
      </c>
      <c r="F84" s="4" t="s">
        <v>29</v>
      </c>
      <c r="G84" s="5">
        <f>G85</f>
        <v>106</v>
      </c>
      <c r="H84" s="5">
        <f t="shared" si="35"/>
        <v>201</v>
      </c>
      <c r="I84" s="5">
        <f t="shared" si="35"/>
        <v>205</v>
      </c>
    </row>
    <row r="85" spans="1:11" s="7" customFormat="1" ht="25.5" customHeight="1">
      <c r="A85" s="83" t="s">
        <v>78</v>
      </c>
      <c r="B85" s="28"/>
      <c r="C85" s="4" t="s">
        <v>27</v>
      </c>
      <c r="D85" s="4" t="s">
        <v>54</v>
      </c>
      <c r="E85" s="36" t="s">
        <v>188</v>
      </c>
      <c r="F85" s="4" t="s">
        <v>29</v>
      </c>
      <c r="G85" s="5">
        <f>G86</f>
        <v>106</v>
      </c>
      <c r="H85" s="5">
        <f t="shared" si="35"/>
        <v>201</v>
      </c>
      <c r="I85" s="5">
        <f t="shared" si="35"/>
        <v>205</v>
      </c>
    </row>
    <row r="86" spans="1:11" s="7" customFormat="1" ht="36" customHeight="1">
      <c r="A86" s="27" t="s">
        <v>420</v>
      </c>
      <c r="B86" s="28"/>
      <c r="C86" s="4" t="s">
        <v>27</v>
      </c>
      <c r="D86" s="4" t="s">
        <v>54</v>
      </c>
      <c r="E86" s="36" t="s">
        <v>188</v>
      </c>
      <c r="F86" s="4" t="s">
        <v>58</v>
      </c>
      <c r="G86" s="5">
        <v>106</v>
      </c>
      <c r="H86" s="5">
        <v>201</v>
      </c>
      <c r="I86" s="5">
        <v>205</v>
      </c>
    </row>
    <row r="87" spans="1:11" s="12" customFormat="1" ht="27" customHeight="1">
      <c r="A87" s="112" t="s">
        <v>72</v>
      </c>
      <c r="B87" s="30"/>
      <c r="C87" s="9" t="s">
        <v>27</v>
      </c>
      <c r="D87" s="9" t="s">
        <v>54</v>
      </c>
      <c r="E87" s="34" t="s">
        <v>196</v>
      </c>
      <c r="F87" s="9" t="s">
        <v>29</v>
      </c>
      <c r="G87" s="10">
        <f>G88</f>
        <v>3688.8</v>
      </c>
      <c r="H87" s="10">
        <f t="shared" ref="H87:I87" si="36">H88</f>
        <v>3688.8</v>
      </c>
      <c r="I87" s="10">
        <f t="shared" si="36"/>
        <v>3688.8</v>
      </c>
      <c r="J87" s="11"/>
      <c r="K87" s="11"/>
    </row>
    <row r="88" spans="1:11" s="12" customFormat="1" ht="25.5" customHeight="1">
      <c r="A88" s="112" t="s">
        <v>73</v>
      </c>
      <c r="B88" s="30"/>
      <c r="C88" s="9" t="s">
        <v>27</v>
      </c>
      <c r="D88" s="9" t="s">
        <v>54</v>
      </c>
      <c r="E88" s="34" t="s">
        <v>197</v>
      </c>
      <c r="F88" s="9" t="s">
        <v>29</v>
      </c>
      <c r="G88" s="10">
        <f>G89+G94</f>
        <v>3688.8</v>
      </c>
      <c r="H88" s="10">
        <f>H89+H94</f>
        <v>3688.8</v>
      </c>
      <c r="I88" s="10">
        <f>I89+I94</f>
        <v>3688.8</v>
      </c>
      <c r="J88" s="11"/>
      <c r="K88" s="11"/>
    </row>
    <row r="89" spans="1:11" s="7" customFormat="1" ht="38.25" customHeight="1">
      <c r="A89" s="111" t="s">
        <v>204</v>
      </c>
      <c r="B89" s="28"/>
      <c r="C89" s="4" t="s">
        <v>27</v>
      </c>
      <c r="D89" s="4" t="s">
        <v>54</v>
      </c>
      <c r="E89" s="39" t="s">
        <v>203</v>
      </c>
      <c r="F89" s="4" t="s">
        <v>29</v>
      </c>
      <c r="G89" s="5">
        <f>G90</f>
        <v>3397.5</v>
      </c>
      <c r="H89" s="5">
        <f t="shared" ref="H89:I89" si="37">H90</f>
        <v>3397.5</v>
      </c>
      <c r="I89" s="5">
        <f t="shared" si="37"/>
        <v>3397.5</v>
      </c>
    </row>
    <row r="90" spans="1:11" s="7" customFormat="1" ht="36.75" customHeight="1">
      <c r="A90" s="83" t="s">
        <v>659</v>
      </c>
      <c r="B90" s="28"/>
      <c r="C90" s="4" t="s">
        <v>27</v>
      </c>
      <c r="D90" s="4" t="s">
        <v>54</v>
      </c>
      <c r="E90" s="36" t="s">
        <v>215</v>
      </c>
      <c r="F90" s="4" t="s">
        <v>29</v>
      </c>
      <c r="G90" s="5">
        <f>G91+G92+G93</f>
        <v>3397.5</v>
      </c>
      <c r="H90" s="5">
        <f t="shared" ref="H90:I90" si="38">H91+H92+H93</f>
        <v>3397.5</v>
      </c>
      <c r="I90" s="5">
        <f t="shared" si="38"/>
        <v>3397.5</v>
      </c>
      <c r="J90" s="6"/>
      <c r="K90" s="6"/>
    </row>
    <row r="91" spans="1:11" s="7" customFormat="1" ht="31.5" customHeight="1">
      <c r="A91" s="27" t="s">
        <v>419</v>
      </c>
      <c r="B91" s="28"/>
      <c r="C91" s="4" t="s">
        <v>27</v>
      </c>
      <c r="D91" s="4" t="s">
        <v>54</v>
      </c>
      <c r="E91" s="36" t="s">
        <v>215</v>
      </c>
      <c r="F91" s="4" t="s">
        <v>57</v>
      </c>
      <c r="G91" s="5">
        <v>2821</v>
      </c>
      <c r="H91" s="5">
        <v>2821</v>
      </c>
      <c r="I91" s="5">
        <v>2821</v>
      </c>
    </row>
    <row r="92" spans="1:11" s="7" customFormat="1" ht="31.5" customHeight="1">
      <c r="A92" s="27" t="s">
        <v>420</v>
      </c>
      <c r="B92" s="28"/>
      <c r="C92" s="4" t="s">
        <v>27</v>
      </c>
      <c r="D92" s="4" t="s">
        <v>54</v>
      </c>
      <c r="E92" s="36" t="s">
        <v>215</v>
      </c>
      <c r="F92" s="4" t="s">
        <v>58</v>
      </c>
      <c r="G92" s="5">
        <v>474.4</v>
      </c>
      <c r="H92" s="5">
        <v>474.4</v>
      </c>
      <c r="I92" s="5">
        <v>474.4</v>
      </c>
    </row>
    <row r="93" spans="1:11" s="7" customFormat="1" ht="31.5" customHeight="1">
      <c r="A93" s="90" t="s">
        <v>60</v>
      </c>
      <c r="B93" s="28"/>
      <c r="C93" s="4" t="s">
        <v>27</v>
      </c>
      <c r="D93" s="4" t="s">
        <v>54</v>
      </c>
      <c r="E93" s="36" t="s">
        <v>215</v>
      </c>
      <c r="F93" s="4" t="s">
        <v>59</v>
      </c>
      <c r="G93" s="5">
        <v>102.1</v>
      </c>
      <c r="H93" s="5">
        <v>102.1</v>
      </c>
      <c r="I93" s="5">
        <v>102.1</v>
      </c>
    </row>
    <row r="94" spans="1:11" s="7" customFormat="1" ht="27" customHeight="1">
      <c r="A94" s="113" t="s">
        <v>211</v>
      </c>
      <c r="B94" s="28"/>
      <c r="C94" s="4" t="s">
        <v>27</v>
      </c>
      <c r="D94" s="4" t="s">
        <v>54</v>
      </c>
      <c r="E94" s="35" t="s">
        <v>210</v>
      </c>
      <c r="F94" s="4" t="s">
        <v>29</v>
      </c>
      <c r="G94" s="5">
        <f>G95+G97</f>
        <v>291.3</v>
      </c>
      <c r="H94" s="5">
        <f t="shared" ref="H94:I94" si="39">H95+H97</f>
        <v>291.3</v>
      </c>
      <c r="I94" s="5">
        <f t="shared" si="39"/>
        <v>291.3</v>
      </c>
      <c r="J94" s="6"/>
      <c r="K94" s="6"/>
    </row>
    <row r="95" spans="1:11" s="7" customFormat="1" ht="27" customHeight="1">
      <c r="A95" s="83" t="s">
        <v>414</v>
      </c>
      <c r="B95" s="28"/>
      <c r="C95" s="4" t="s">
        <v>27</v>
      </c>
      <c r="D95" s="4" t="s">
        <v>54</v>
      </c>
      <c r="E95" s="36" t="s">
        <v>413</v>
      </c>
      <c r="F95" s="4" t="s">
        <v>29</v>
      </c>
      <c r="G95" s="5">
        <f>G96</f>
        <v>75</v>
      </c>
      <c r="H95" s="5">
        <f t="shared" ref="H95:I95" si="40">H96</f>
        <v>75</v>
      </c>
      <c r="I95" s="5">
        <f t="shared" si="40"/>
        <v>75</v>
      </c>
      <c r="J95" s="6"/>
      <c r="K95" s="6"/>
    </row>
    <row r="96" spans="1:11" s="7" customFormat="1" ht="27" customHeight="1">
      <c r="A96" s="83" t="s">
        <v>60</v>
      </c>
      <c r="B96" s="28"/>
      <c r="C96" s="4" t="s">
        <v>27</v>
      </c>
      <c r="D96" s="4" t="s">
        <v>54</v>
      </c>
      <c r="E96" s="36" t="s">
        <v>413</v>
      </c>
      <c r="F96" s="4" t="s">
        <v>59</v>
      </c>
      <c r="G96" s="5">
        <v>75</v>
      </c>
      <c r="H96" s="5">
        <v>75</v>
      </c>
      <c r="I96" s="5">
        <v>75</v>
      </c>
      <c r="J96" s="6"/>
      <c r="K96" s="6"/>
    </row>
    <row r="97" spans="1:13" s="7" customFormat="1" ht="15.75">
      <c r="A97" s="83" t="s">
        <v>214</v>
      </c>
      <c r="B97" s="28"/>
      <c r="C97" s="4" t="s">
        <v>27</v>
      </c>
      <c r="D97" s="4" t="s">
        <v>54</v>
      </c>
      <c r="E97" s="36" t="s">
        <v>213</v>
      </c>
      <c r="F97" s="4" t="s">
        <v>29</v>
      </c>
      <c r="G97" s="5">
        <f>G98</f>
        <v>216.3</v>
      </c>
      <c r="H97" s="5">
        <f t="shared" ref="H97:I97" si="41">H98</f>
        <v>216.3</v>
      </c>
      <c r="I97" s="5">
        <f t="shared" si="41"/>
        <v>216.3</v>
      </c>
      <c r="J97" s="6"/>
      <c r="K97" s="6"/>
    </row>
    <row r="98" spans="1:13" s="7" customFormat="1" ht="31.5">
      <c r="A98" s="27" t="s">
        <v>420</v>
      </c>
      <c r="B98" s="28"/>
      <c r="C98" s="4" t="s">
        <v>27</v>
      </c>
      <c r="D98" s="4" t="s">
        <v>54</v>
      </c>
      <c r="E98" s="36" t="s">
        <v>213</v>
      </c>
      <c r="F98" s="4" t="s">
        <v>58</v>
      </c>
      <c r="G98" s="5">
        <v>216.3</v>
      </c>
      <c r="H98" s="5">
        <v>216.3</v>
      </c>
      <c r="I98" s="5">
        <v>216.3</v>
      </c>
      <c r="J98" s="6"/>
      <c r="K98" s="6"/>
    </row>
    <row r="99" spans="1:13" s="7" customFormat="1" ht="32.25" customHeight="1">
      <c r="A99" s="86" t="s">
        <v>13</v>
      </c>
      <c r="B99" s="28"/>
      <c r="C99" s="9" t="s">
        <v>31</v>
      </c>
      <c r="D99" s="9" t="s">
        <v>28</v>
      </c>
      <c r="E99" s="64" t="s">
        <v>221</v>
      </c>
      <c r="F99" s="9" t="s">
        <v>29</v>
      </c>
      <c r="G99" s="10">
        <f>G100+G143</f>
        <v>15137.599999999999</v>
      </c>
      <c r="H99" s="10">
        <f>H100+H143</f>
        <v>15090.599999999999</v>
      </c>
      <c r="I99" s="10">
        <f>I100+I143</f>
        <v>14775.599999999999</v>
      </c>
      <c r="J99" s="6"/>
      <c r="K99" s="75"/>
      <c r="L99" s="75"/>
      <c r="M99" s="75"/>
    </row>
    <row r="100" spans="1:13" s="7" customFormat="1" ht="55.5" customHeight="1">
      <c r="A100" s="8" t="s">
        <v>741</v>
      </c>
      <c r="B100" s="28"/>
      <c r="C100" s="9" t="s">
        <v>31</v>
      </c>
      <c r="D100" s="9" t="s">
        <v>40</v>
      </c>
      <c r="E100" s="64" t="s">
        <v>221</v>
      </c>
      <c r="F100" s="9" t="s">
        <v>29</v>
      </c>
      <c r="G100" s="10">
        <f>G101+G132</f>
        <v>15011.599999999999</v>
      </c>
      <c r="H100" s="10">
        <f>H101+H132</f>
        <v>15066.599999999999</v>
      </c>
      <c r="I100" s="10">
        <f>I101+I132</f>
        <v>14746.599999999999</v>
      </c>
      <c r="J100" s="6"/>
      <c r="K100" s="6"/>
    </row>
    <row r="101" spans="1:13" s="7" customFormat="1" ht="102" customHeight="1">
      <c r="A101" s="112" t="s">
        <v>525</v>
      </c>
      <c r="B101" s="28"/>
      <c r="C101" s="4" t="s">
        <v>31</v>
      </c>
      <c r="D101" s="4" t="s">
        <v>40</v>
      </c>
      <c r="E101" s="34" t="s">
        <v>189</v>
      </c>
      <c r="F101" s="4" t="s">
        <v>29</v>
      </c>
      <c r="G101" s="10">
        <f>G102+G109</f>
        <v>1441</v>
      </c>
      <c r="H101" s="10">
        <f t="shared" ref="H101:I101" si="42">H102+H109</f>
        <v>1496</v>
      </c>
      <c r="I101" s="10">
        <f t="shared" si="42"/>
        <v>1176</v>
      </c>
      <c r="J101" s="75"/>
      <c r="K101" s="75"/>
      <c r="L101" s="75"/>
    </row>
    <row r="102" spans="1:13" s="7" customFormat="1" ht="37.5" customHeight="1">
      <c r="A102" s="1" t="s">
        <v>254</v>
      </c>
      <c r="C102" s="4" t="s">
        <v>31</v>
      </c>
      <c r="D102" s="4" t="s">
        <v>40</v>
      </c>
      <c r="E102" s="34" t="s">
        <v>190</v>
      </c>
      <c r="F102" s="4" t="s">
        <v>29</v>
      </c>
      <c r="G102" s="10">
        <f>G103+G106</f>
        <v>0</v>
      </c>
      <c r="H102" s="10">
        <f>H103+H106</f>
        <v>100</v>
      </c>
      <c r="I102" s="10">
        <f>I103+I106</f>
        <v>150</v>
      </c>
    </row>
    <row r="103" spans="1:13" s="7" customFormat="1" ht="41.25" customHeight="1">
      <c r="A103" s="33" t="s">
        <v>356</v>
      </c>
      <c r="C103" s="4" t="s">
        <v>31</v>
      </c>
      <c r="D103" s="4" t="s">
        <v>40</v>
      </c>
      <c r="E103" s="35" t="s">
        <v>526</v>
      </c>
      <c r="F103" s="4" t="s">
        <v>29</v>
      </c>
      <c r="G103" s="5">
        <f>G104</f>
        <v>0</v>
      </c>
      <c r="H103" s="5">
        <f t="shared" ref="H103:I103" si="43">H104</f>
        <v>0</v>
      </c>
      <c r="I103" s="5">
        <f t="shared" si="43"/>
        <v>50</v>
      </c>
    </row>
    <row r="104" spans="1:13" s="7" customFormat="1" ht="21.75" customHeight="1">
      <c r="A104" s="2" t="s">
        <v>255</v>
      </c>
      <c r="C104" s="4" t="s">
        <v>31</v>
      </c>
      <c r="D104" s="4" t="s">
        <v>40</v>
      </c>
      <c r="E104" s="36" t="s">
        <v>527</v>
      </c>
      <c r="F104" s="4" t="s">
        <v>29</v>
      </c>
      <c r="G104" s="5">
        <f>G105</f>
        <v>0</v>
      </c>
      <c r="H104" s="5">
        <f t="shared" ref="H104:I104" si="44">H105</f>
        <v>0</v>
      </c>
      <c r="I104" s="5">
        <f t="shared" si="44"/>
        <v>50</v>
      </c>
    </row>
    <row r="105" spans="1:13" s="7" customFormat="1" ht="31.5" customHeight="1">
      <c r="A105" s="3" t="s">
        <v>420</v>
      </c>
      <c r="C105" s="4" t="s">
        <v>31</v>
      </c>
      <c r="D105" s="4" t="s">
        <v>40</v>
      </c>
      <c r="E105" s="36" t="s">
        <v>527</v>
      </c>
      <c r="F105" s="4" t="s">
        <v>58</v>
      </c>
      <c r="G105" s="5">
        <v>0</v>
      </c>
      <c r="H105" s="5">
        <v>0</v>
      </c>
      <c r="I105" s="5">
        <v>50</v>
      </c>
    </row>
    <row r="106" spans="1:13" s="7" customFormat="1" ht="21.75" customHeight="1">
      <c r="A106" s="22" t="s">
        <v>530</v>
      </c>
      <c r="C106" s="4" t="s">
        <v>31</v>
      </c>
      <c r="D106" s="4" t="s">
        <v>40</v>
      </c>
      <c r="E106" s="35" t="s">
        <v>529</v>
      </c>
      <c r="F106" s="4" t="s">
        <v>29</v>
      </c>
      <c r="G106" s="5">
        <f>G107</f>
        <v>0</v>
      </c>
      <c r="H106" s="5">
        <f t="shared" ref="H106:I107" si="45">H107</f>
        <v>100</v>
      </c>
      <c r="I106" s="5">
        <f t="shared" si="45"/>
        <v>100</v>
      </c>
    </row>
    <row r="107" spans="1:13" s="7" customFormat="1" ht="30.75" customHeight="1">
      <c r="A107" s="2" t="s">
        <v>392</v>
      </c>
      <c r="C107" s="4" t="s">
        <v>31</v>
      </c>
      <c r="D107" s="4" t="s">
        <v>40</v>
      </c>
      <c r="E107" s="36" t="s">
        <v>531</v>
      </c>
      <c r="F107" s="4" t="s">
        <v>29</v>
      </c>
      <c r="G107" s="5">
        <f>G108</f>
        <v>0</v>
      </c>
      <c r="H107" s="5">
        <f t="shared" si="45"/>
        <v>100</v>
      </c>
      <c r="I107" s="5">
        <f t="shared" si="45"/>
        <v>100</v>
      </c>
    </row>
    <row r="108" spans="1:13" s="7" customFormat="1" ht="36.75" customHeight="1">
      <c r="A108" s="3" t="s">
        <v>420</v>
      </c>
      <c r="C108" s="4" t="s">
        <v>31</v>
      </c>
      <c r="D108" s="4" t="s">
        <v>40</v>
      </c>
      <c r="E108" s="36" t="s">
        <v>531</v>
      </c>
      <c r="F108" s="4" t="s">
        <v>58</v>
      </c>
      <c r="G108" s="5">
        <v>0</v>
      </c>
      <c r="H108" s="5">
        <v>100</v>
      </c>
      <c r="I108" s="5">
        <v>100</v>
      </c>
    </row>
    <row r="109" spans="1:13" s="12" customFormat="1" ht="40.5" customHeight="1">
      <c r="A109" s="1" t="s">
        <v>357</v>
      </c>
      <c r="C109" s="9" t="s">
        <v>31</v>
      </c>
      <c r="D109" s="9" t="s">
        <v>40</v>
      </c>
      <c r="E109" s="34" t="s">
        <v>191</v>
      </c>
      <c r="F109" s="9" t="s">
        <v>29</v>
      </c>
      <c r="G109" s="10">
        <f>G125+G110</f>
        <v>1441</v>
      </c>
      <c r="H109" s="10">
        <f t="shared" ref="H109:I109" si="46">H125+H110</f>
        <v>1396</v>
      </c>
      <c r="I109" s="10">
        <f t="shared" si="46"/>
        <v>1026</v>
      </c>
    </row>
    <row r="110" spans="1:13" s="7" customFormat="1" ht="48" customHeight="1">
      <c r="A110" s="31" t="s">
        <v>678</v>
      </c>
      <c r="C110" s="4" t="s">
        <v>31</v>
      </c>
      <c r="D110" s="4" t="s">
        <v>40</v>
      </c>
      <c r="E110" s="35" t="s">
        <v>192</v>
      </c>
      <c r="F110" s="4" t="s">
        <v>29</v>
      </c>
      <c r="G110" s="5">
        <f>G111+G113+G115+G117+G119+G121+G123</f>
        <v>271</v>
      </c>
      <c r="H110" s="5">
        <f t="shared" ref="H110:I110" si="47">H111+H113+H115+H117+H119+H121+H123</f>
        <v>626</v>
      </c>
      <c r="I110" s="5">
        <f t="shared" si="47"/>
        <v>256</v>
      </c>
    </row>
    <row r="111" spans="1:13" s="7" customFormat="1" ht="40.5" customHeight="1">
      <c r="A111" s="2" t="s">
        <v>380</v>
      </c>
      <c r="C111" s="4" t="s">
        <v>31</v>
      </c>
      <c r="D111" s="4" t="s">
        <v>40</v>
      </c>
      <c r="E111" s="36" t="s">
        <v>379</v>
      </c>
      <c r="F111" s="4" t="s">
        <v>29</v>
      </c>
      <c r="G111" s="5">
        <f>G112</f>
        <v>91</v>
      </c>
      <c r="H111" s="5">
        <f t="shared" ref="H111:I111" si="48">H112</f>
        <v>91</v>
      </c>
      <c r="I111" s="5">
        <f t="shared" si="48"/>
        <v>91</v>
      </c>
    </row>
    <row r="112" spans="1:13" s="7" customFormat="1" ht="40.5" customHeight="1">
      <c r="A112" s="3" t="s">
        <v>420</v>
      </c>
      <c r="C112" s="4" t="s">
        <v>31</v>
      </c>
      <c r="D112" s="4" t="s">
        <v>40</v>
      </c>
      <c r="E112" s="36" t="s">
        <v>379</v>
      </c>
      <c r="F112" s="4" t="s">
        <v>58</v>
      </c>
      <c r="G112" s="5">
        <v>91</v>
      </c>
      <c r="H112" s="5">
        <v>91</v>
      </c>
      <c r="I112" s="5">
        <v>91</v>
      </c>
    </row>
    <row r="113" spans="1:9" s="7" customFormat="1" ht="40.5" customHeight="1">
      <c r="A113" s="2" t="s">
        <v>382</v>
      </c>
      <c r="C113" s="4" t="s">
        <v>31</v>
      </c>
      <c r="D113" s="4" t="s">
        <v>40</v>
      </c>
      <c r="E113" s="36" t="s">
        <v>381</v>
      </c>
      <c r="F113" s="4" t="s">
        <v>29</v>
      </c>
      <c r="G113" s="5">
        <f>G114</f>
        <v>100</v>
      </c>
      <c r="H113" s="5">
        <f t="shared" ref="H113:I113" si="49">H114</f>
        <v>50</v>
      </c>
      <c r="I113" s="5">
        <f t="shared" si="49"/>
        <v>50</v>
      </c>
    </row>
    <row r="114" spans="1:9" s="7" customFormat="1" ht="40.5" customHeight="1">
      <c r="A114" s="3" t="s">
        <v>420</v>
      </c>
      <c r="C114" s="4" t="s">
        <v>31</v>
      </c>
      <c r="D114" s="4" t="s">
        <v>40</v>
      </c>
      <c r="E114" s="36" t="s">
        <v>381</v>
      </c>
      <c r="F114" s="4" t="s">
        <v>58</v>
      </c>
      <c r="G114" s="5">
        <v>100</v>
      </c>
      <c r="H114" s="5">
        <v>50</v>
      </c>
      <c r="I114" s="5">
        <v>50</v>
      </c>
    </row>
    <row r="115" spans="1:9" s="7" customFormat="1" ht="40.5" customHeight="1">
      <c r="A115" s="2" t="s">
        <v>257</v>
      </c>
      <c r="C115" s="4" t="s">
        <v>31</v>
      </c>
      <c r="D115" s="4" t="s">
        <v>40</v>
      </c>
      <c r="E115" s="36" t="s">
        <v>358</v>
      </c>
      <c r="F115" s="4" t="s">
        <v>29</v>
      </c>
      <c r="G115" s="5">
        <f>G116</f>
        <v>0</v>
      </c>
      <c r="H115" s="5">
        <f t="shared" ref="H115:I115" si="50">H116</f>
        <v>5</v>
      </c>
      <c r="I115" s="5">
        <f t="shared" si="50"/>
        <v>5</v>
      </c>
    </row>
    <row r="116" spans="1:9" s="7" customFormat="1" ht="40.5" customHeight="1">
      <c r="A116" s="3" t="s">
        <v>420</v>
      </c>
      <c r="C116" s="4" t="s">
        <v>31</v>
      </c>
      <c r="D116" s="4" t="s">
        <v>40</v>
      </c>
      <c r="E116" s="36" t="s">
        <v>358</v>
      </c>
      <c r="F116" s="4" t="s">
        <v>58</v>
      </c>
      <c r="G116" s="5">
        <v>0</v>
      </c>
      <c r="H116" s="5">
        <v>5</v>
      </c>
      <c r="I116" s="5">
        <v>5</v>
      </c>
    </row>
    <row r="117" spans="1:9" s="7" customFormat="1" ht="30" customHeight="1">
      <c r="A117" s="25" t="s">
        <v>99</v>
      </c>
      <c r="C117" s="4" t="s">
        <v>31</v>
      </c>
      <c r="D117" s="4" t="s">
        <v>40</v>
      </c>
      <c r="E117" s="37" t="s">
        <v>359</v>
      </c>
      <c r="F117" s="4" t="s">
        <v>29</v>
      </c>
      <c r="G117" s="5">
        <f>G118</f>
        <v>25</v>
      </c>
      <c r="H117" s="5">
        <f t="shared" ref="H117:I117" si="51">H118</f>
        <v>30</v>
      </c>
      <c r="I117" s="5">
        <f t="shared" si="51"/>
        <v>30</v>
      </c>
    </row>
    <row r="118" spans="1:9" s="7" customFormat="1" ht="40.5" customHeight="1">
      <c r="A118" s="3" t="s">
        <v>420</v>
      </c>
      <c r="C118" s="4" t="s">
        <v>31</v>
      </c>
      <c r="D118" s="4" t="s">
        <v>40</v>
      </c>
      <c r="E118" s="37" t="s">
        <v>359</v>
      </c>
      <c r="F118" s="4" t="s">
        <v>58</v>
      </c>
      <c r="G118" s="5">
        <v>25</v>
      </c>
      <c r="H118" s="5">
        <v>30</v>
      </c>
      <c r="I118" s="5">
        <v>30</v>
      </c>
    </row>
    <row r="119" spans="1:9" s="7" customFormat="1" ht="40.5" customHeight="1">
      <c r="A119" s="25" t="s">
        <v>534</v>
      </c>
      <c r="C119" s="4" t="s">
        <v>31</v>
      </c>
      <c r="D119" s="4" t="s">
        <v>40</v>
      </c>
      <c r="E119" s="37" t="s">
        <v>533</v>
      </c>
      <c r="F119" s="4" t="s">
        <v>29</v>
      </c>
      <c r="G119" s="5">
        <f>G120</f>
        <v>0</v>
      </c>
      <c r="H119" s="5">
        <f t="shared" ref="H119:I119" si="52">H120</f>
        <v>400</v>
      </c>
      <c r="I119" s="5">
        <f t="shared" si="52"/>
        <v>0</v>
      </c>
    </row>
    <row r="120" spans="1:9" s="7" customFormat="1" ht="40.5" customHeight="1">
      <c r="A120" s="3" t="s">
        <v>479</v>
      </c>
      <c r="C120" s="4" t="s">
        <v>31</v>
      </c>
      <c r="D120" s="4" t="s">
        <v>40</v>
      </c>
      <c r="E120" s="37" t="s">
        <v>533</v>
      </c>
      <c r="F120" s="4" t="s">
        <v>63</v>
      </c>
      <c r="G120" s="5">
        <v>0</v>
      </c>
      <c r="H120" s="5">
        <v>400</v>
      </c>
      <c r="I120" s="5">
        <v>0</v>
      </c>
    </row>
    <row r="121" spans="1:9" s="7" customFormat="1" ht="35.25" customHeight="1">
      <c r="A121" s="25" t="s">
        <v>384</v>
      </c>
      <c r="C121" s="4" t="s">
        <v>31</v>
      </c>
      <c r="D121" s="4" t="s">
        <v>40</v>
      </c>
      <c r="E121" s="37" t="s">
        <v>383</v>
      </c>
      <c r="F121" s="4" t="s">
        <v>29</v>
      </c>
      <c r="G121" s="5">
        <f>G122</f>
        <v>0</v>
      </c>
      <c r="H121" s="5">
        <f t="shared" ref="H121:I121" si="53">H122</f>
        <v>0</v>
      </c>
      <c r="I121" s="5">
        <f t="shared" si="53"/>
        <v>30</v>
      </c>
    </row>
    <row r="122" spans="1:9" s="7" customFormat="1" ht="40.5" customHeight="1">
      <c r="A122" s="3" t="s">
        <v>420</v>
      </c>
      <c r="C122" s="4" t="s">
        <v>31</v>
      </c>
      <c r="D122" s="4" t="s">
        <v>40</v>
      </c>
      <c r="E122" s="37" t="s">
        <v>383</v>
      </c>
      <c r="F122" s="4" t="s">
        <v>58</v>
      </c>
      <c r="G122" s="5">
        <v>0</v>
      </c>
      <c r="H122" s="5">
        <v>0</v>
      </c>
      <c r="I122" s="5">
        <v>30</v>
      </c>
    </row>
    <row r="123" spans="1:9" s="7" customFormat="1" ht="32.25" customHeight="1">
      <c r="A123" s="25" t="s">
        <v>386</v>
      </c>
      <c r="C123" s="4" t="s">
        <v>31</v>
      </c>
      <c r="D123" s="4" t="s">
        <v>40</v>
      </c>
      <c r="E123" s="37" t="s">
        <v>385</v>
      </c>
      <c r="F123" s="4" t="s">
        <v>29</v>
      </c>
      <c r="G123" s="5">
        <f>G124</f>
        <v>55</v>
      </c>
      <c r="H123" s="5">
        <f t="shared" ref="H123:I123" si="54">H124</f>
        <v>50</v>
      </c>
      <c r="I123" s="5">
        <f t="shared" si="54"/>
        <v>50</v>
      </c>
    </row>
    <row r="124" spans="1:9" s="7" customFormat="1" ht="40.5" customHeight="1">
      <c r="A124" s="3" t="s">
        <v>420</v>
      </c>
      <c r="C124" s="4" t="s">
        <v>31</v>
      </c>
      <c r="D124" s="4" t="s">
        <v>40</v>
      </c>
      <c r="E124" s="37" t="s">
        <v>385</v>
      </c>
      <c r="F124" s="4" t="s">
        <v>58</v>
      </c>
      <c r="G124" s="5">
        <v>55</v>
      </c>
      <c r="H124" s="5">
        <v>50</v>
      </c>
      <c r="I124" s="5">
        <v>50</v>
      </c>
    </row>
    <row r="125" spans="1:9" s="7" customFormat="1" ht="37.5" customHeight="1">
      <c r="A125" s="31" t="s">
        <v>360</v>
      </c>
      <c r="C125" s="4" t="s">
        <v>31</v>
      </c>
      <c r="D125" s="4" t="s">
        <v>40</v>
      </c>
      <c r="E125" s="38" t="s">
        <v>193</v>
      </c>
      <c r="F125" s="4" t="s">
        <v>29</v>
      </c>
      <c r="G125" s="5">
        <f>G126+G128+G130</f>
        <v>1170</v>
      </c>
      <c r="H125" s="5">
        <f t="shared" ref="H125:I125" si="55">H126+H128+H130</f>
        <v>770</v>
      </c>
      <c r="I125" s="5">
        <f t="shared" si="55"/>
        <v>770</v>
      </c>
    </row>
    <row r="126" spans="1:9" s="7" customFormat="1" ht="42" customHeight="1">
      <c r="A126" s="2" t="s">
        <v>98</v>
      </c>
      <c r="C126" s="4" t="s">
        <v>31</v>
      </c>
      <c r="D126" s="4" t="s">
        <v>40</v>
      </c>
      <c r="E126" s="36" t="s">
        <v>361</v>
      </c>
      <c r="F126" s="4" t="s">
        <v>29</v>
      </c>
      <c r="G126" s="5">
        <f>G127</f>
        <v>600</v>
      </c>
      <c r="H126" s="5">
        <f t="shared" ref="H126:I126" si="56">H127</f>
        <v>600</v>
      </c>
      <c r="I126" s="5">
        <f t="shared" si="56"/>
        <v>600</v>
      </c>
    </row>
    <row r="127" spans="1:9" s="7" customFormat="1" ht="33.75" customHeight="1">
      <c r="A127" s="3" t="s">
        <v>420</v>
      </c>
      <c r="C127" s="4" t="s">
        <v>31</v>
      </c>
      <c r="D127" s="4" t="s">
        <v>40</v>
      </c>
      <c r="E127" s="36" t="s">
        <v>361</v>
      </c>
      <c r="F127" s="4" t="s">
        <v>58</v>
      </c>
      <c r="G127" s="5">
        <v>600</v>
      </c>
      <c r="H127" s="5">
        <v>600</v>
      </c>
      <c r="I127" s="5">
        <v>600</v>
      </c>
    </row>
    <row r="128" spans="1:9" s="7" customFormat="1" ht="33.75" customHeight="1">
      <c r="A128" s="2" t="s">
        <v>535</v>
      </c>
      <c r="C128" s="4" t="s">
        <v>31</v>
      </c>
      <c r="D128" s="4" t="s">
        <v>40</v>
      </c>
      <c r="E128" s="36" t="s">
        <v>378</v>
      </c>
      <c r="F128" s="4" t="s">
        <v>29</v>
      </c>
      <c r="G128" s="5">
        <f>G129</f>
        <v>170</v>
      </c>
      <c r="H128" s="5">
        <f t="shared" ref="H128:I128" si="57">H129</f>
        <v>170</v>
      </c>
      <c r="I128" s="5">
        <f t="shared" si="57"/>
        <v>170</v>
      </c>
    </row>
    <row r="129" spans="1:13" s="7" customFormat="1" ht="33.75" customHeight="1">
      <c r="A129" s="3" t="s">
        <v>420</v>
      </c>
      <c r="C129" s="4" t="s">
        <v>31</v>
      </c>
      <c r="D129" s="4" t="s">
        <v>40</v>
      </c>
      <c r="E129" s="36" t="s">
        <v>378</v>
      </c>
      <c r="F129" s="4" t="s">
        <v>58</v>
      </c>
      <c r="G129" s="5">
        <v>170</v>
      </c>
      <c r="H129" s="5">
        <v>170</v>
      </c>
      <c r="I129" s="5">
        <v>170</v>
      </c>
    </row>
    <row r="130" spans="1:13" s="7" customFormat="1" ht="42" customHeight="1">
      <c r="A130" s="2" t="s">
        <v>532</v>
      </c>
      <c r="C130" s="4" t="s">
        <v>31</v>
      </c>
      <c r="D130" s="4" t="s">
        <v>40</v>
      </c>
      <c r="E130" s="36" t="s">
        <v>387</v>
      </c>
      <c r="F130" s="4" t="s">
        <v>29</v>
      </c>
      <c r="G130" s="5">
        <f>G131</f>
        <v>400</v>
      </c>
      <c r="H130" s="5">
        <f t="shared" ref="H130:I130" si="58">H131</f>
        <v>0</v>
      </c>
      <c r="I130" s="5">
        <f t="shared" si="58"/>
        <v>0</v>
      </c>
    </row>
    <row r="131" spans="1:13" s="7" customFormat="1" ht="42" customHeight="1">
      <c r="A131" s="3" t="s">
        <v>420</v>
      </c>
      <c r="C131" s="4" t="s">
        <v>31</v>
      </c>
      <c r="D131" s="4" t="s">
        <v>40</v>
      </c>
      <c r="E131" s="36" t="s">
        <v>387</v>
      </c>
      <c r="F131" s="4" t="s">
        <v>58</v>
      </c>
      <c r="G131" s="5">
        <v>400</v>
      </c>
      <c r="H131" s="5">
        <v>0</v>
      </c>
      <c r="I131" s="5">
        <v>0</v>
      </c>
    </row>
    <row r="132" spans="1:13" s="12" customFormat="1" ht="28.5" customHeight="1">
      <c r="A132" s="112" t="s">
        <v>72</v>
      </c>
      <c r="B132" s="30"/>
      <c r="C132" s="9" t="s">
        <v>31</v>
      </c>
      <c r="D132" s="9" t="s">
        <v>40</v>
      </c>
      <c r="E132" s="34" t="s">
        <v>196</v>
      </c>
      <c r="F132" s="9" t="s">
        <v>29</v>
      </c>
      <c r="G132" s="10">
        <f>G133</f>
        <v>13570.599999999999</v>
      </c>
      <c r="H132" s="10">
        <f t="shared" ref="H132:I133" si="59">H133</f>
        <v>13570.599999999999</v>
      </c>
      <c r="I132" s="10">
        <f t="shared" si="59"/>
        <v>13570.599999999999</v>
      </c>
    </row>
    <row r="133" spans="1:13" s="12" customFormat="1" ht="27.75" customHeight="1">
      <c r="A133" s="112" t="s">
        <v>73</v>
      </c>
      <c r="B133" s="30"/>
      <c r="C133" s="9" t="s">
        <v>31</v>
      </c>
      <c r="D133" s="9" t="s">
        <v>40</v>
      </c>
      <c r="E133" s="34" t="s">
        <v>197</v>
      </c>
      <c r="F133" s="9" t="s">
        <v>29</v>
      </c>
      <c r="G133" s="10">
        <f>G134</f>
        <v>13570.599999999999</v>
      </c>
      <c r="H133" s="10">
        <f t="shared" si="59"/>
        <v>13570.599999999999</v>
      </c>
      <c r="I133" s="10">
        <f t="shared" si="59"/>
        <v>13570.599999999999</v>
      </c>
    </row>
    <row r="134" spans="1:13" s="7" customFormat="1" ht="38.25" customHeight="1">
      <c r="A134" s="111" t="s">
        <v>204</v>
      </c>
      <c r="B134" s="28"/>
      <c r="C134" s="4" t="s">
        <v>31</v>
      </c>
      <c r="D134" s="4" t="s">
        <v>40</v>
      </c>
      <c r="E134" s="39" t="s">
        <v>203</v>
      </c>
      <c r="F134" s="4" t="s">
        <v>29</v>
      </c>
      <c r="G134" s="5">
        <f>G138+G135+G141</f>
        <v>13570.599999999999</v>
      </c>
      <c r="H134" s="5">
        <f t="shared" ref="H134:I134" si="60">H138+H135+H141</f>
        <v>13570.599999999999</v>
      </c>
      <c r="I134" s="5">
        <f t="shared" si="60"/>
        <v>13570.599999999999</v>
      </c>
    </row>
    <row r="135" spans="1:13" s="7" customFormat="1" ht="31.5">
      <c r="A135" s="83" t="s">
        <v>216</v>
      </c>
      <c r="B135" s="28"/>
      <c r="C135" s="4" t="s">
        <v>31</v>
      </c>
      <c r="D135" s="4" t="s">
        <v>40</v>
      </c>
      <c r="E135" s="36" t="s">
        <v>217</v>
      </c>
      <c r="F135" s="4" t="s">
        <v>29</v>
      </c>
      <c r="G135" s="5">
        <f>G136+G137</f>
        <v>3462</v>
      </c>
      <c r="H135" s="5">
        <f>H136+H137</f>
        <v>3369</v>
      </c>
      <c r="I135" s="5">
        <f>I136+I137</f>
        <v>2510.1999999999998</v>
      </c>
    </row>
    <row r="136" spans="1:13" s="7" customFormat="1" ht="78.75">
      <c r="A136" s="27" t="s">
        <v>419</v>
      </c>
      <c r="B136" s="28"/>
      <c r="C136" s="4" t="s">
        <v>31</v>
      </c>
      <c r="D136" s="4" t="s">
        <v>40</v>
      </c>
      <c r="E136" s="36" t="s">
        <v>217</v>
      </c>
      <c r="F136" s="4" t="s">
        <v>57</v>
      </c>
      <c r="G136" s="5">
        <v>2915.2</v>
      </c>
      <c r="H136" s="5">
        <v>2822.2</v>
      </c>
      <c r="I136" s="5">
        <v>1963.4</v>
      </c>
    </row>
    <row r="137" spans="1:13" s="7" customFormat="1" ht="43.5" customHeight="1">
      <c r="A137" s="27" t="s">
        <v>420</v>
      </c>
      <c r="B137" s="28"/>
      <c r="C137" s="4" t="s">
        <v>31</v>
      </c>
      <c r="D137" s="4" t="s">
        <v>40</v>
      </c>
      <c r="E137" s="36" t="s">
        <v>217</v>
      </c>
      <c r="F137" s="4" t="s">
        <v>58</v>
      </c>
      <c r="G137" s="5">
        <v>546.79999999999995</v>
      </c>
      <c r="H137" s="5">
        <v>546.79999999999995</v>
      </c>
      <c r="I137" s="5">
        <v>546.79999999999995</v>
      </c>
    </row>
    <row r="138" spans="1:13" s="6" customFormat="1" ht="34.5" customHeight="1">
      <c r="A138" s="83" t="s">
        <v>205</v>
      </c>
      <c r="B138" s="28"/>
      <c r="C138" s="4" t="s">
        <v>31</v>
      </c>
      <c r="D138" s="4" t="s">
        <v>40</v>
      </c>
      <c r="E138" s="36" t="s">
        <v>220</v>
      </c>
      <c r="F138" s="4" t="s">
        <v>29</v>
      </c>
      <c r="G138" s="5">
        <f>G139+G140</f>
        <v>9350.1999999999989</v>
      </c>
      <c r="H138" s="5">
        <f t="shared" ref="H138:I138" si="61">H139+H140</f>
        <v>9350.1999999999989</v>
      </c>
      <c r="I138" s="5">
        <f t="shared" si="61"/>
        <v>9350.1999999999989</v>
      </c>
    </row>
    <row r="139" spans="1:13" s="6" customFormat="1" ht="74.25" customHeight="1">
      <c r="A139" s="27" t="s">
        <v>419</v>
      </c>
      <c r="B139" s="28"/>
      <c r="C139" s="4" t="s">
        <v>31</v>
      </c>
      <c r="D139" s="4" t="s">
        <v>40</v>
      </c>
      <c r="E139" s="36" t="s">
        <v>220</v>
      </c>
      <c r="F139" s="4" t="s">
        <v>57</v>
      </c>
      <c r="G139" s="28">
        <v>8188.4</v>
      </c>
      <c r="H139" s="28">
        <v>8188.4</v>
      </c>
      <c r="I139" s="28">
        <v>8188.4</v>
      </c>
    </row>
    <row r="140" spans="1:13" s="6" customFormat="1" ht="41.25" customHeight="1">
      <c r="A140" s="27" t="s">
        <v>420</v>
      </c>
      <c r="B140" s="28"/>
      <c r="C140" s="4" t="s">
        <v>31</v>
      </c>
      <c r="D140" s="4" t="s">
        <v>40</v>
      </c>
      <c r="E140" s="36" t="s">
        <v>220</v>
      </c>
      <c r="F140" s="4" t="s">
        <v>58</v>
      </c>
      <c r="G140" s="5">
        <v>1161.8</v>
      </c>
      <c r="H140" s="5">
        <v>1161.8</v>
      </c>
      <c r="I140" s="5">
        <v>1161.8</v>
      </c>
    </row>
    <row r="141" spans="1:13" s="6" customFormat="1" ht="41.25" customHeight="1">
      <c r="A141" s="2" t="s">
        <v>227</v>
      </c>
      <c r="C141" s="4" t="s">
        <v>31</v>
      </c>
      <c r="D141" s="4" t="s">
        <v>40</v>
      </c>
      <c r="E141" s="46" t="s">
        <v>731</v>
      </c>
      <c r="F141" s="4" t="s">
        <v>29</v>
      </c>
      <c r="G141" s="5">
        <f>G142</f>
        <v>758.4</v>
      </c>
      <c r="H141" s="5">
        <f t="shared" ref="H141:I141" si="62">H142</f>
        <v>851.4</v>
      </c>
      <c r="I141" s="5">
        <f t="shared" si="62"/>
        <v>1710.2</v>
      </c>
      <c r="J141" s="104"/>
    </row>
    <row r="142" spans="1:13" s="6" customFormat="1" ht="55.5" customHeight="1">
      <c r="A142" s="3" t="s">
        <v>419</v>
      </c>
      <c r="C142" s="4" t="s">
        <v>31</v>
      </c>
      <c r="D142" s="4" t="s">
        <v>40</v>
      </c>
      <c r="E142" s="46" t="s">
        <v>731</v>
      </c>
      <c r="F142" s="4" t="s">
        <v>57</v>
      </c>
      <c r="G142" s="5">
        <v>758.4</v>
      </c>
      <c r="H142" s="5">
        <v>851.4</v>
      </c>
      <c r="I142" s="5">
        <v>1710.2</v>
      </c>
      <c r="J142" s="104"/>
    </row>
    <row r="143" spans="1:13" s="7" customFormat="1" ht="31.5" customHeight="1">
      <c r="A143" s="86" t="s">
        <v>71</v>
      </c>
      <c r="B143" s="28"/>
      <c r="C143" s="9" t="s">
        <v>31</v>
      </c>
      <c r="D143" s="9" t="s">
        <v>34</v>
      </c>
      <c r="E143" s="64" t="s">
        <v>221</v>
      </c>
      <c r="F143" s="9" t="s">
        <v>29</v>
      </c>
      <c r="G143" s="10">
        <f>G144</f>
        <v>126</v>
      </c>
      <c r="H143" s="10">
        <f t="shared" ref="H143:I143" si="63">H144</f>
        <v>24</v>
      </c>
      <c r="I143" s="10">
        <f t="shared" si="63"/>
        <v>29</v>
      </c>
      <c r="J143" s="6"/>
      <c r="K143" s="75"/>
      <c r="L143" s="75"/>
      <c r="M143" s="75"/>
    </row>
    <row r="144" spans="1:13" s="12" customFormat="1" ht="113.25" customHeight="1">
      <c r="A144" s="115" t="s">
        <v>604</v>
      </c>
      <c r="B144" s="30"/>
      <c r="C144" s="9" t="s">
        <v>31</v>
      </c>
      <c r="D144" s="9" t="s">
        <v>34</v>
      </c>
      <c r="E144" s="60" t="s">
        <v>180</v>
      </c>
      <c r="F144" s="9" t="s">
        <v>29</v>
      </c>
      <c r="G144" s="10">
        <f>G145</f>
        <v>126</v>
      </c>
      <c r="H144" s="10">
        <f t="shared" ref="H144:I144" si="64">H145</f>
        <v>24</v>
      </c>
      <c r="I144" s="10">
        <f t="shared" si="64"/>
        <v>29</v>
      </c>
      <c r="J144" s="11"/>
      <c r="K144" s="102"/>
      <c r="L144" s="102"/>
      <c r="M144" s="102"/>
    </row>
    <row r="145" spans="1:12" s="12" customFormat="1" ht="94.5" customHeight="1">
      <c r="A145" s="40" t="s">
        <v>605</v>
      </c>
      <c r="B145" s="30"/>
      <c r="C145" s="9" t="s">
        <v>31</v>
      </c>
      <c r="D145" s="9" t="s">
        <v>34</v>
      </c>
      <c r="E145" s="60" t="s">
        <v>181</v>
      </c>
      <c r="F145" s="9" t="s">
        <v>29</v>
      </c>
      <c r="G145" s="10">
        <f>G146+G155</f>
        <v>126</v>
      </c>
      <c r="H145" s="10">
        <f>H146+H155</f>
        <v>24</v>
      </c>
      <c r="I145" s="10">
        <f>I146+I155</f>
        <v>29</v>
      </c>
      <c r="J145" s="11"/>
      <c r="K145" s="11"/>
    </row>
    <row r="146" spans="1:12" s="7" customFormat="1" ht="31.5" customHeight="1">
      <c r="A146" s="130" t="s">
        <v>674</v>
      </c>
      <c r="B146" s="28"/>
      <c r="C146" s="4" t="s">
        <v>31</v>
      </c>
      <c r="D146" s="4" t="s">
        <v>34</v>
      </c>
      <c r="E146" s="58" t="s">
        <v>294</v>
      </c>
      <c r="F146" s="4" t="s">
        <v>29</v>
      </c>
      <c r="G146" s="5">
        <f>G147+G149+G151+G153</f>
        <v>121</v>
      </c>
      <c r="H146" s="5">
        <f t="shared" ref="H146:I146" si="65">H147+H149+H151+H153</f>
        <v>19</v>
      </c>
      <c r="I146" s="5">
        <f t="shared" si="65"/>
        <v>24</v>
      </c>
      <c r="J146" s="6"/>
      <c r="K146" s="6"/>
    </row>
    <row r="147" spans="1:12" s="7" customFormat="1" ht="50.25" customHeight="1">
      <c r="A147" s="83" t="s">
        <v>606</v>
      </c>
      <c r="B147" s="28"/>
      <c r="C147" s="4" t="s">
        <v>31</v>
      </c>
      <c r="D147" s="4" t="s">
        <v>34</v>
      </c>
      <c r="E147" s="46" t="s">
        <v>295</v>
      </c>
      <c r="F147" s="4" t="s">
        <v>29</v>
      </c>
      <c r="G147" s="5">
        <f>G148</f>
        <v>100</v>
      </c>
      <c r="H147" s="5">
        <f t="shared" ref="H147:I147" si="66">H148</f>
        <v>0</v>
      </c>
      <c r="I147" s="5">
        <f t="shared" si="66"/>
        <v>0</v>
      </c>
    </row>
    <row r="148" spans="1:12" s="7" customFormat="1" ht="32.25" customHeight="1">
      <c r="A148" s="27" t="s">
        <v>60</v>
      </c>
      <c r="B148" s="28"/>
      <c r="C148" s="4" t="s">
        <v>31</v>
      </c>
      <c r="D148" s="4" t="s">
        <v>34</v>
      </c>
      <c r="E148" s="46" t="s">
        <v>295</v>
      </c>
      <c r="F148" s="4" t="s">
        <v>59</v>
      </c>
      <c r="G148" s="5">
        <v>100</v>
      </c>
      <c r="H148" s="5">
        <v>0</v>
      </c>
      <c r="I148" s="5">
        <v>0</v>
      </c>
    </row>
    <row r="149" spans="1:12" s="7" customFormat="1" ht="38.25" customHeight="1">
      <c r="A149" s="83" t="s">
        <v>608</v>
      </c>
      <c r="B149" s="28"/>
      <c r="C149" s="4" t="s">
        <v>31</v>
      </c>
      <c r="D149" s="4" t="s">
        <v>34</v>
      </c>
      <c r="E149" s="46" t="s">
        <v>607</v>
      </c>
      <c r="F149" s="4" t="s">
        <v>29</v>
      </c>
      <c r="G149" s="5">
        <f>G150</f>
        <v>4</v>
      </c>
      <c r="H149" s="5">
        <f t="shared" ref="H149:I149" si="67">H150</f>
        <v>0</v>
      </c>
      <c r="I149" s="5">
        <f t="shared" si="67"/>
        <v>5</v>
      </c>
    </row>
    <row r="150" spans="1:12" s="7" customFormat="1" ht="38.25" customHeight="1">
      <c r="A150" s="27" t="s">
        <v>420</v>
      </c>
      <c r="B150" s="28"/>
      <c r="C150" s="4" t="s">
        <v>31</v>
      </c>
      <c r="D150" s="4" t="s">
        <v>34</v>
      </c>
      <c r="E150" s="46" t="s">
        <v>607</v>
      </c>
      <c r="F150" s="4" t="s">
        <v>58</v>
      </c>
      <c r="G150" s="5">
        <v>4</v>
      </c>
      <c r="H150" s="5">
        <v>0</v>
      </c>
      <c r="I150" s="5">
        <v>5</v>
      </c>
    </row>
    <row r="151" spans="1:12" s="7" customFormat="1" ht="38.25" customHeight="1">
      <c r="A151" s="83" t="s">
        <v>610</v>
      </c>
      <c r="B151" s="28"/>
      <c r="C151" s="4" t="s">
        <v>31</v>
      </c>
      <c r="D151" s="4" t="s">
        <v>34</v>
      </c>
      <c r="E151" s="46" t="s">
        <v>609</v>
      </c>
      <c r="F151" s="4" t="s">
        <v>29</v>
      </c>
      <c r="G151" s="5">
        <f>G152</f>
        <v>10</v>
      </c>
      <c r="H151" s="5">
        <f t="shared" ref="H151:I151" si="68">H152</f>
        <v>10</v>
      </c>
      <c r="I151" s="5">
        <f t="shared" si="68"/>
        <v>10</v>
      </c>
    </row>
    <row r="152" spans="1:12" s="7" customFormat="1" ht="38.25" customHeight="1">
      <c r="A152" s="27" t="s">
        <v>420</v>
      </c>
      <c r="B152" s="28"/>
      <c r="C152" s="4" t="s">
        <v>31</v>
      </c>
      <c r="D152" s="4" t="s">
        <v>34</v>
      </c>
      <c r="E152" s="46" t="s">
        <v>609</v>
      </c>
      <c r="F152" s="4" t="s">
        <v>58</v>
      </c>
      <c r="G152" s="5">
        <v>10</v>
      </c>
      <c r="H152" s="5">
        <v>10</v>
      </c>
      <c r="I152" s="5">
        <v>10</v>
      </c>
    </row>
    <row r="153" spans="1:12" s="7" customFormat="1" ht="38.25" customHeight="1">
      <c r="A153" s="83" t="s">
        <v>612</v>
      </c>
      <c r="B153" s="28"/>
      <c r="C153" s="4" t="s">
        <v>31</v>
      </c>
      <c r="D153" s="4" t="s">
        <v>34</v>
      </c>
      <c r="E153" s="46" t="s">
        <v>611</v>
      </c>
      <c r="F153" s="4" t="s">
        <v>29</v>
      </c>
      <c r="G153" s="5">
        <f>G154</f>
        <v>7</v>
      </c>
      <c r="H153" s="5">
        <f t="shared" ref="H153:I153" si="69">H154</f>
        <v>9</v>
      </c>
      <c r="I153" s="5">
        <f t="shared" si="69"/>
        <v>9</v>
      </c>
    </row>
    <row r="154" spans="1:12" s="7" customFormat="1" ht="38.25" customHeight="1">
      <c r="A154" s="27" t="s">
        <v>420</v>
      </c>
      <c r="B154" s="28"/>
      <c r="C154" s="4" t="s">
        <v>31</v>
      </c>
      <c r="D154" s="4" t="s">
        <v>34</v>
      </c>
      <c r="E154" s="46" t="s">
        <v>611</v>
      </c>
      <c r="F154" s="4" t="s">
        <v>58</v>
      </c>
      <c r="G154" s="5">
        <v>7</v>
      </c>
      <c r="H154" s="5">
        <v>9</v>
      </c>
      <c r="I154" s="5">
        <v>9</v>
      </c>
    </row>
    <row r="155" spans="1:12" s="7" customFormat="1" ht="42.75" customHeight="1">
      <c r="A155" s="113" t="s">
        <v>296</v>
      </c>
      <c r="B155" s="28"/>
      <c r="C155" s="4" t="s">
        <v>31</v>
      </c>
      <c r="D155" s="4" t="s">
        <v>34</v>
      </c>
      <c r="E155" s="58" t="s">
        <v>297</v>
      </c>
      <c r="F155" s="4" t="s">
        <v>29</v>
      </c>
      <c r="G155" s="5">
        <f>G156</f>
        <v>5</v>
      </c>
      <c r="H155" s="5">
        <f t="shared" ref="H155:I156" si="70">H156</f>
        <v>5</v>
      </c>
      <c r="I155" s="5">
        <f t="shared" si="70"/>
        <v>5</v>
      </c>
    </row>
    <row r="156" spans="1:12" s="7" customFormat="1" ht="42.75" customHeight="1">
      <c r="A156" s="83" t="s">
        <v>298</v>
      </c>
      <c r="B156" s="28"/>
      <c r="C156" s="4" t="s">
        <v>31</v>
      </c>
      <c r="D156" s="4" t="s">
        <v>34</v>
      </c>
      <c r="E156" s="46" t="s">
        <v>299</v>
      </c>
      <c r="F156" s="4" t="s">
        <v>29</v>
      </c>
      <c r="G156" s="5">
        <f>G157</f>
        <v>5</v>
      </c>
      <c r="H156" s="5">
        <f t="shared" si="70"/>
        <v>5</v>
      </c>
      <c r="I156" s="5">
        <f t="shared" si="70"/>
        <v>5</v>
      </c>
    </row>
    <row r="157" spans="1:12" s="7" customFormat="1" ht="27" customHeight="1">
      <c r="A157" s="27" t="s">
        <v>420</v>
      </c>
      <c r="B157" s="28"/>
      <c r="C157" s="4" t="s">
        <v>31</v>
      </c>
      <c r="D157" s="4" t="s">
        <v>34</v>
      </c>
      <c r="E157" s="36" t="s">
        <v>299</v>
      </c>
      <c r="F157" s="4" t="s">
        <v>58</v>
      </c>
      <c r="G157" s="5">
        <v>5</v>
      </c>
      <c r="H157" s="5">
        <v>5</v>
      </c>
      <c r="I157" s="5">
        <v>5</v>
      </c>
    </row>
    <row r="158" spans="1:12" s="7" customFormat="1" ht="31.5" customHeight="1">
      <c r="A158" s="86" t="s">
        <v>14</v>
      </c>
      <c r="B158" s="28"/>
      <c r="C158" s="9" t="s">
        <v>32</v>
      </c>
      <c r="D158" s="9" t="s">
        <v>28</v>
      </c>
      <c r="E158" s="64" t="s">
        <v>221</v>
      </c>
      <c r="F158" s="9" t="s">
        <v>29</v>
      </c>
      <c r="G158" s="10">
        <f>G159+G187+G202+G233+G249</f>
        <v>82762.299999999988</v>
      </c>
      <c r="H158" s="10">
        <f>H159+H187+H202+H233+H249</f>
        <v>108197.4</v>
      </c>
      <c r="I158" s="10">
        <f>I159+I187+I202+I233+I249</f>
        <v>48162.399999999994</v>
      </c>
      <c r="J158" s="6"/>
      <c r="K158" s="6"/>
    </row>
    <row r="159" spans="1:12" s="7" customFormat="1" ht="31.5" customHeight="1">
      <c r="A159" s="86" t="s">
        <v>62</v>
      </c>
      <c r="B159" s="28"/>
      <c r="C159" s="9" t="s">
        <v>32</v>
      </c>
      <c r="D159" s="9" t="s">
        <v>41</v>
      </c>
      <c r="E159" s="64" t="s">
        <v>221</v>
      </c>
      <c r="F159" s="9" t="s">
        <v>29</v>
      </c>
      <c r="G159" s="10">
        <f>G160+G182</f>
        <v>2072.4</v>
      </c>
      <c r="H159" s="10">
        <f t="shared" ref="H159:I159" si="71">H160+H182</f>
        <v>2059.8000000000002</v>
      </c>
      <c r="I159" s="10">
        <f t="shared" si="71"/>
        <v>2064</v>
      </c>
      <c r="J159" s="6"/>
      <c r="K159" s="6"/>
    </row>
    <row r="160" spans="1:12" s="12" customFormat="1" ht="48" customHeight="1">
      <c r="A160" s="1" t="s">
        <v>502</v>
      </c>
      <c r="C160" s="9" t="s">
        <v>32</v>
      </c>
      <c r="D160" s="9" t="s">
        <v>41</v>
      </c>
      <c r="E160" s="34" t="s">
        <v>172</v>
      </c>
      <c r="F160" s="9" t="s">
        <v>29</v>
      </c>
      <c r="G160" s="10">
        <f t="shared" ref="G160:I160" si="72">G161</f>
        <v>1211.2</v>
      </c>
      <c r="H160" s="10">
        <f t="shared" si="72"/>
        <v>1198.5999999999999</v>
      </c>
      <c r="I160" s="10">
        <f t="shared" si="72"/>
        <v>1202.8</v>
      </c>
      <c r="J160" s="106"/>
      <c r="K160" s="106"/>
      <c r="L160" s="106"/>
    </row>
    <row r="161" spans="1:9" s="12" customFormat="1" ht="68.25" customHeight="1">
      <c r="A161" s="1" t="s">
        <v>503</v>
      </c>
      <c r="C161" s="9" t="s">
        <v>32</v>
      </c>
      <c r="D161" s="9" t="s">
        <v>41</v>
      </c>
      <c r="E161" s="34" t="s">
        <v>173</v>
      </c>
      <c r="F161" s="9" t="s">
        <v>29</v>
      </c>
      <c r="G161" s="10">
        <f>G162+G177</f>
        <v>1211.2</v>
      </c>
      <c r="H161" s="10">
        <f>H162+H177</f>
        <v>1198.5999999999999</v>
      </c>
      <c r="I161" s="10">
        <f>I162+I177</f>
        <v>1202.8</v>
      </c>
    </row>
    <row r="162" spans="1:9" s="21" customFormat="1" ht="29.25" customHeight="1">
      <c r="A162" s="22" t="s">
        <v>672</v>
      </c>
      <c r="C162" s="9" t="s">
        <v>32</v>
      </c>
      <c r="D162" s="9" t="s">
        <v>41</v>
      </c>
      <c r="E162" s="35" t="s">
        <v>174</v>
      </c>
      <c r="F162" s="4" t="s">
        <v>29</v>
      </c>
      <c r="G162" s="5">
        <f>G163+G165+G167+G169+G171+G173+G175</f>
        <v>1210.1000000000001</v>
      </c>
      <c r="H162" s="5">
        <f t="shared" ref="H162:I162" si="73">H163+H165+H167+H169+H171+H173+H175</f>
        <v>1198.5999999999999</v>
      </c>
      <c r="I162" s="5">
        <f t="shared" si="73"/>
        <v>1202.8</v>
      </c>
    </row>
    <row r="163" spans="1:9" s="21" customFormat="1" ht="29.25" customHeight="1">
      <c r="A163" s="2" t="s">
        <v>708</v>
      </c>
      <c r="C163" s="9" t="s">
        <v>32</v>
      </c>
      <c r="D163" s="9" t="s">
        <v>41</v>
      </c>
      <c r="E163" s="46" t="s">
        <v>707</v>
      </c>
      <c r="F163" s="4" t="s">
        <v>29</v>
      </c>
      <c r="G163" s="5">
        <f>G164</f>
        <v>69.3</v>
      </c>
      <c r="H163" s="5">
        <f t="shared" ref="H163:I163" si="74">H164</f>
        <v>67.3</v>
      </c>
      <c r="I163" s="5">
        <f t="shared" si="74"/>
        <v>66.5</v>
      </c>
    </row>
    <row r="164" spans="1:9" s="21" customFormat="1" ht="29.25" customHeight="1">
      <c r="A164" s="3" t="s">
        <v>60</v>
      </c>
      <c r="C164" s="9" t="s">
        <v>32</v>
      </c>
      <c r="D164" s="9" t="s">
        <v>41</v>
      </c>
      <c r="E164" s="46" t="s">
        <v>707</v>
      </c>
      <c r="F164" s="4" t="s">
        <v>59</v>
      </c>
      <c r="G164" s="5">
        <v>69.3</v>
      </c>
      <c r="H164" s="5">
        <v>67.3</v>
      </c>
      <c r="I164" s="5">
        <v>66.5</v>
      </c>
    </row>
    <row r="165" spans="1:9" s="21" customFormat="1" ht="29.25" customHeight="1">
      <c r="A165" s="2" t="s">
        <v>508</v>
      </c>
      <c r="C165" s="9" t="s">
        <v>32</v>
      </c>
      <c r="D165" s="9" t="s">
        <v>41</v>
      </c>
      <c r="E165" s="36" t="s">
        <v>507</v>
      </c>
      <c r="F165" s="4" t="s">
        <v>29</v>
      </c>
      <c r="G165" s="5">
        <f>G166</f>
        <v>256.10000000000002</v>
      </c>
      <c r="H165" s="5">
        <f t="shared" ref="H165:I165" si="75">H166</f>
        <v>256.10000000000002</v>
      </c>
      <c r="I165" s="5">
        <f t="shared" si="75"/>
        <v>256.10000000000002</v>
      </c>
    </row>
    <row r="166" spans="1:9" s="21" customFormat="1" ht="29.25" customHeight="1">
      <c r="A166" s="3" t="s">
        <v>60</v>
      </c>
      <c r="C166" s="9" t="s">
        <v>32</v>
      </c>
      <c r="D166" s="9" t="s">
        <v>41</v>
      </c>
      <c r="E166" s="36" t="s">
        <v>507</v>
      </c>
      <c r="F166" s="4" t="s">
        <v>59</v>
      </c>
      <c r="G166" s="5">
        <v>256.10000000000002</v>
      </c>
      <c r="H166" s="5">
        <v>256.10000000000002</v>
      </c>
      <c r="I166" s="5">
        <v>256.10000000000002</v>
      </c>
    </row>
    <row r="167" spans="1:9" s="7" customFormat="1" ht="36.75" customHeight="1">
      <c r="A167" s="2" t="s">
        <v>412</v>
      </c>
      <c r="C167" s="9" t="s">
        <v>32</v>
      </c>
      <c r="D167" s="9" t="s">
        <v>41</v>
      </c>
      <c r="E167" s="36" t="s">
        <v>411</v>
      </c>
      <c r="F167" s="4" t="s">
        <v>29</v>
      </c>
      <c r="G167" s="5">
        <f>G168</f>
        <v>38.6</v>
      </c>
      <c r="H167" s="5">
        <f t="shared" ref="H167:I167" si="76">H168</f>
        <v>29.3</v>
      </c>
      <c r="I167" s="5">
        <f t="shared" si="76"/>
        <v>29.3</v>
      </c>
    </row>
    <row r="168" spans="1:9" s="7" customFormat="1" ht="27" customHeight="1">
      <c r="A168" s="3" t="s">
        <v>60</v>
      </c>
      <c r="C168" s="9" t="s">
        <v>32</v>
      </c>
      <c r="D168" s="9" t="s">
        <v>41</v>
      </c>
      <c r="E168" s="36" t="s">
        <v>411</v>
      </c>
      <c r="F168" s="4" t="s">
        <v>59</v>
      </c>
      <c r="G168" s="5">
        <v>38.6</v>
      </c>
      <c r="H168" s="5">
        <v>29.3</v>
      </c>
      <c r="I168" s="5">
        <v>29.3</v>
      </c>
    </row>
    <row r="169" spans="1:9" s="7" customFormat="1" ht="38.25" customHeight="1">
      <c r="A169" s="2" t="s">
        <v>407</v>
      </c>
      <c r="C169" s="9" t="s">
        <v>32</v>
      </c>
      <c r="D169" s="9" t="s">
        <v>41</v>
      </c>
      <c r="E169" s="36" t="s">
        <v>406</v>
      </c>
      <c r="F169" s="4" t="s">
        <v>29</v>
      </c>
      <c r="G169" s="5">
        <f>G170</f>
        <v>43.2</v>
      </c>
      <c r="H169" s="5">
        <f t="shared" ref="H169:I169" si="77">H170</f>
        <v>44.2</v>
      </c>
      <c r="I169" s="5">
        <f t="shared" si="77"/>
        <v>44.2</v>
      </c>
    </row>
    <row r="170" spans="1:9" s="7" customFormat="1" ht="27" customHeight="1">
      <c r="A170" s="3" t="s">
        <v>60</v>
      </c>
      <c r="C170" s="9" t="s">
        <v>32</v>
      </c>
      <c r="D170" s="9" t="s">
        <v>41</v>
      </c>
      <c r="E170" s="36" t="s">
        <v>406</v>
      </c>
      <c r="F170" s="4" t="s">
        <v>59</v>
      </c>
      <c r="G170" s="5">
        <v>43.2</v>
      </c>
      <c r="H170" s="5">
        <v>44.2</v>
      </c>
      <c r="I170" s="5">
        <v>44.2</v>
      </c>
    </row>
    <row r="171" spans="1:9" s="7" customFormat="1" ht="53.25" customHeight="1">
      <c r="A171" s="2" t="s">
        <v>410</v>
      </c>
      <c r="C171" s="9" t="s">
        <v>32</v>
      </c>
      <c r="D171" s="9" t="s">
        <v>41</v>
      </c>
      <c r="E171" s="36" t="s">
        <v>409</v>
      </c>
      <c r="F171" s="4" t="s">
        <v>29</v>
      </c>
      <c r="G171" s="5">
        <f>G172</f>
        <v>265.89999999999998</v>
      </c>
      <c r="H171" s="5">
        <f t="shared" ref="H171:I171" si="78">H172</f>
        <v>265.89999999999998</v>
      </c>
      <c r="I171" s="5">
        <f t="shared" si="78"/>
        <v>265.89999999999998</v>
      </c>
    </row>
    <row r="172" spans="1:9" s="7" customFormat="1" ht="33" customHeight="1">
      <c r="A172" s="3" t="s">
        <v>60</v>
      </c>
      <c r="C172" s="9" t="s">
        <v>32</v>
      </c>
      <c r="D172" s="9" t="s">
        <v>41</v>
      </c>
      <c r="E172" s="36" t="s">
        <v>409</v>
      </c>
      <c r="F172" s="4" t="s">
        <v>59</v>
      </c>
      <c r="G172" s="5">
        <v>265.89999999999998</v>
      </c>
      <c r="H172" s="5">
        <v>265.89999999999998</v>
      </c>
      <c r="I172" s="5">
        <v>265.89999999999998</v>
      </c>
    </row>
    <row r="173" spans="1:9" s="45" customFormat="1" ht="33" customHeight="1">
      <c r="A173" s="2" t="s">
        <v>712</v>
      </c>
      <c r="C173" s="9" t="s">
        <v>32</v>
      </c>
      <c r="D173" s="9" t="s">
        <v>41</v>
      </c>
      <c r="E173" s="46" t="s">
        <v>711</v>
      </c>
      <c r="F173" s="41" t="s">
        <v>29</v>
      </c>
      <c r="G173" s="5">
        <f>G174</f>
        <v>187.8</v>
      </c>
      <c r="H173" s="5">
        <f t="shared" ref="H173:I173" si="79">H174</f>
        <v>186.5</v>
      </c>
      <c r="I173" s="5">
        <f t="shared" si="79"/>
        <v>191.5</v>
      </c>
    </row>
    <row r="174" spans="1:9" s="45" customFormat="1" ht="33" customHeight="1">
      <c r="A174" s="3" t="s">
        <v>60</v>
      </c>
      <c r="C174" s="9" t="s">
        <v>32</v>
      </c>
      <c r="D174" s="9" t="s">
        <v>41</v>
      </c>
      <c r="E174" s="46" t="s">
        <v>711</v>
      </c>
      <c r="F174" s="41" t="s">
        <v>59</v>
      </c>
      <c r="G174" s="5">
        <v>187.8</v>
      </c>
      <c r="H174" s="5">
        <v>186.5</v>
      </c>
      <c r="I174" s="5">
        <v>191.5</v>
      </c>
    </row>
    <row r="175" spans="1:9" s="45" customFormat="1" ht="33" customHeight="1">
      <c r="A175" s="2" t="s">
        <v>710</v>
      </c>
      <c r="C175" s="9" t="s">
        <v>32</v>
      </c>
      <c r="D175" s="9" t="s">
        <v>41</v>
      </c>
      <c r="E175" s="46" t="s">
        <v>709</v>
      </c>
      <c r="F175" s="41" t="s">
        <v>29</v>
      </c>
      <c r="G175" s="5">
        <f>G176</f>
        <v>349.2</v>
      </c>
      <c r="H175" s="5">
        <f t="shared" ref="H175:I175" si="80">H176</f>
        <v>349.3</v>
      </c>
      <c r="I175" s="5">
        <f t="shared" si="80"/>
        <v>349.3</v>
      </c>
    </row>
    <row r="176" spans="1:9" s="45" customFormat="1" ht="33" customHeight="1">
      <c r="A176" s="3" t="s">
        <v>60</v>
      </c>
      <c r="C176" s="9" t="s">
        <v>32</v>
      </c>
      <c r="D176" s="9" t="s">
        <v>41</v>
      </c>
      <c r="E176" s="46" t="s">
        <v>709</v>
      </c>
      <c r="F176" s="41" t="s">
        <v>59</v>
      </c>
      <c r="G176" s="5">
        <v>349.2</v>
      </c>
      <c r="H176" s="5">
        <v>349.3</v>
      </c>
      <c r="I176" s="5">
        <v>349.3</v>
      </c>
    </row>
    <row r="177" spans="1:11" s="7" customFormat="1" ht="34.5" customHeight="1">
      <c r="A177" s="59" t="s">
        <v>673</v>
      </c>
      <c r="C177" s="9" t="s">
        <v>32</v>
      </c>
      <c r="D177" s="9" t="s">
        <v>41</v>
      </c>
      <c r="E177" s="35" t="s">
        <v>504</v>
      </c>
      <c r="F177" s="4" t="s">
        <v>29</v>
      </c>
      <c r="G177" s="5">
        <f>G178+G180</f>
        <v>1.1000000000000001</v>
      </c>
      <c r="H177" s="5">
        <f t="shared" ref="H177:I177" si="81">H178+H180</f>
        <v>0</v>
      </c>
      <c r="I177" s="5">
        <f t="shared" si="81"/>
        <v>0</v>
      </c>
    </row>
    <row r="178" spans="1:11" s="7" customFormat="1" ht="40.5" customHeight="1">
      <c r="A178" s="2" t="s">
        <v>408</v>
      </c>
      <c r="C178" s="9" t="s">
        <v>32</v>
      </c>
      <c r="D178" s="9" t="s">
        <v>41</v>
      </c>
      <c r="E178" s="46" t="s">
        <v>713</v>
      </c>
      <c r="F178" s="4" t="s">
        <v>29</v>
      </c>
      <c r="G178" s="5">
        <f>G179</f>
        <v>0.2</v>
      </c>
      <c r="H178" s="5">
        <f t="shared" ref="H178:I178" si="82">H179</f>
        <v>0</v>
      </c>
      <c r="I178" s="5">
        <f t="shared" si="82"/>
        <v>0</v>
      </c>
    </row>
    <row r="179" spans="1:11" s="7" customFormat="1" ht="24.75" customHeight="1">
      <c r="A179" s="3" t="s">
        <v>60</v>
      </c>
      <c r="C179" s="9" t="s">
        <v>32</v>
      </c>
      <c r="D179" s="9" t="s">
        <v>41</v>
      </c>
      <c r="E179" s="46" t="s">
        <v>713</v>
      </c>
      <c r="F179" s="4" t="s">
        <v>59</v>
      </c>
      <c r="G179" s="5">
        <v>0.2</v>
      </c>
      <c r="H179" s="5">
        <v>0</v>
      </c>
      <c r="I179" s="5">
        <v>0</v>
      </c>
    </row>
    <row r="180" spans="1:11" s="7" customFormat="1" ht="41.25" customHeight="1">
      <c r="A180" s="2" t="s">
        <v>712</v>
      </c>
      <c r="C180" s="9" t="s">
        <v>32</v>
      </c>
      <c r="D180" s="9" t="s">
        <v>41</v>
      </c>
      <c r="E180" s="46" t="s">
        <v>714</v>
      </c>
      <c r="F180" s="41" t="s">
        <v>29</v>
      </c>
      <c r="G180" s="5">
        <f>G181</f>
        <v>0.9</v>
      </c>
      <c r="H180" s="5">
        <f t="shared" ref="H180:I180" si="83">H181</f>
        <v>0</v>
      </c>
      <c r="I180" s="5">
        <f t="shared" si="83"/>
        <v>0</v>
      </c>
    </row>
    <row r="181" spans="1:11" s="7" customFormat="1" ht="24.75" customHeight="1">
      <c r="A181" s="3" t="s">
        <v>60</v>
      </c>
      <c r="C181" s="9" t="s">
        <v>32</v>
      </c>
      <c r="D181" s="9" t="s">
        <v>41</v>
      </c>
      <c r="E181" s="46" t="s">
        <v>714</v>
      </c>
      <c r="F181" s="41" t="s">
        <v>59</v>
      </c>
      <c r="G181" s="5">
        <v>0.9</v>
      </c>
      <c r="H181" s="5">
        <v>0</v>
      </c>
      <c r="I181" s="5">
        <v>0</v>
      </c>
    </row>
    <row r="182" spans="1:11" s="7" customFormat="1" ht="27" customHeight="1">
      <c r="A182" s="83" t="s">
        <v>72</v>
      </c>
      <c r="B182" s="28"/>
      <c r="C182" s="4" t="s">
        <v>32</v>
      </c>
      <c r="D182" s="4" t="s">
        <v>41</v>
      </c>
      <c r="E182" s="36" t="s">
        <v>196</v>
      </c>
      <c r="F182" s="4" t="s">
        <v>29</v>
      </c>
      <c r="G182" s="5">
        <f>G183</f>
        <v>861.2</v>
      </c>
      <c r="H182" s="5">
        <f t="shared" ref="H182:I184" si="84">H183</f>
        <v>861.2</v>
      </c>
      <c r="I182" s="5">
        <f t="shared" si="84"/>
        <v>861.2</v>
      </c>
      <c r="J182" s="6"/>
      <c r="K182" s="6"/>
    </row>
    <row r="183" spans="1:11" s="7" customFormat="1" ht="25.5" customHeight="1">
      <c r="A183" s="83" t="s">
        <v>73</v>
      </c>
      <c r="B183" s="28"/>
      <c r="C183" s="4" t="s">
        <v>32</v>
      </c>
      <c r="D183" s="4" t="s">
        <v>41</v>
      </c>
      <c r="E183" s="36" t="s">
        <v>197</v>
      </c>
      <c r="F183" s="4" t="s">
        <v>29</v>
      </c>
      <c r="G183" s="5">
        <f>G184</f>
        <v>861.2</v>
      </c>
      <c r="H183" s="5">
        <f t="shared" si="84"/>
        <v>861.2</v>
      </c>
      <c r="I183" s="5">
        <f t="shared" si="84"/>
        <v>861.2</v>
      </c>
      <c r="J183" s="6"/>
      <c r="K183" s="6"/>
    </row>
    <row r="184" spans="1:11" s="6" customFormat="1" ht="40.5" customHeight="1">
      <c r="A184" s="111" t="s">
        <v>226</v>
      </c>
      <c r="B184" s="28"/>
      <c r="C184" s="4" t="s">
        <v>32</v>
      </c>
      <c r="D184" s="4" t="s">
        <v>41</v>
      </c>
      <c r="E184" s="39" t="s">
        <v>206</v>
      </c>
      <c r="F184" s="4" t="s">
        <v>29</v>
      </c>
      <c r="G184" s="5">
        <f>G185</f>
        <v>861.2</v>
      </c>
      <c r="H184" s="5">
        <f t="shared" si="84"/>
        <v>861.2</v>
      </c>
      <c r="I184" s="5">
        <f t="shared" si="84"/>
        <v>861.2</v>
      </c>
    </row>
    <row r="185" spans="1:11" s="7" customFormat="1" ht="105.75" customHeight="1">
      <c r="A185" s="84" t="s">
        <v>237</v>
      </c>
      <c r="B185" s="28"/>
      <c r="C185" s="4" t="s">
        <v>32</v>
      </c>
      <c r="D185" s="4" t="s">
        <v>41</v>
      </c>
      <c r="E185" s="36" t="s">
        <v>209</v>
      </c>
      <c r="F185" s="4" t="s">
        <v>29</v>
      </c>
      <c r="G185" s="5">
        <f>G186</f>
        <v>861.2</v>
      </c>
      <c r="H185" s="5">
        <f t="shared" ref="H185:I185" si="85">H186</f>
        <v>861.2</v>
      </c>
      <c r="I185" s="5">
        <f t="shared" si="85"/>
        <v>861.2</v>
      </c>
    </row>
    <row r="186" spans="1:11" s="7" customFormat="1" ht="36.75" customHeight="1">
      <c r="A186" s="27" t="s">
        <v>420</v>
      </c>
      <c r="B186" s="28"/>
      <c r="C186" s="4" t="s">
        <v>32</v>
      </c>
      <c r="D186" s="4" t="s">
        <v>41</v>
      </c>
      <c r="E186" s="36" t="s">
        <v>209</v>
      </c>
      <c r="F186" s="4" t="s">
        <v>58</v>
      </c>
      <c r="G186" s="5">
        <v>861.2</v>
      </c>
      <c r="H186" s="5">
        <v>861.2</v>
      </c>
      <c r="I186" s="5">
        <v>861.2</v>
      </c>
    </row>
    <row r="187" spans="1:11" s="7" customFormat="1" ht="15.75">
      <c r="A187" s="86" t="s">
        <v>51</v>
      </c>
      <c r="B187" s="28"/>
      <c r="C187" s="9" t="s">
        <v>32</v>
      </c>
      <c r="D187" s="9" t="s">
        <v>39</v>
      </c>
      <c r="E187" s="64" t="s">
        <v>221</v>
      </c>
      <c r="F187" s="9" t="s">
        <v>29</v>
      </c>
      <c r="G187" s="10">
        <f>G188+G193</f>
        <v>4421</v>
      </c>
      <c r="H187" s="10">
        <f t="shared" ref="H187:I187" si="86">H188+H193</f>
        <v>4652</v>
      </c>
      <c r="I187" s="10">
        <f t="shared" si="86"/>
        <v>4824</v>
      </c>
      <c r="J187" s="6"/>
      <c r="K187" s="6"/>
    </row>
    <row r="188" spans="1:11" s="7" customFormat="1" ht="47.25">
      <c r="A188" s="112" t="s">
        <v>502</v>
      </c>
      <c r="B188" s="28"/>
      <c r="C188" s="4" t="s">
        <v>32</v>
      </c>
      <c r="D188" s="4" t="s">
        <v>39</v>
      </c>
      <c r="E188" s="34" t="s">
        <v>172</v>
      </c>
      <c r="F188" s="4" t="s">
        <v>29</v>
      </c>
      <c r="G188" s="5">
        <f t="shared" ref="G188:I190" si="87">G189</f>
        <v>271</v>
      </c>
      <c r="H188" s="5">
        <f t="shared" si="87"/>
        <v>282</v>
      </c>
      <c r="I188" s="5">
        <f t="shared" si="87"/>
        <v>294</v>
      </c>
      <c r="J188" s="6"/>
      <c r="K188" s="6"/>
    </row>
    <row r="189" spans="1:11" s="7" customFormat="1" ht="63.75" customHeight="1">
      <c r="A189" s="112" t="s">
        <v>503</v>
      </c>
      <c r="B189" s="28"/>
      <c r="C189" s="4" t="s">
        <v>32</v>
      </c>
      <c r="D189" s="4" t="s">
        <v>39</v>
      </c>
      <c r="E189" s="34" t="s">
        <v>173</v>
      </c>
      <c r="F189" s="4" t="s">
        <v>29</v>
      </c>
      <c r="G189" s="5">
        <f>G190</f>
        <v>271</v>
      </c>
      <c r="H189" s="5">
        <f t="shared" si="87"/>
        <v>282</v>
      </c>
      <c r="I189" s="5">
        <f t="shared" si="87"/>
        <v>294</v>
      </c>
      <c r="J189" s="6"/>
      <c r="K189" s="6"/>
    </row>
    <row r="190" spans="1:11" s="7" customFormat="1" ht="34.5" customHeight="1">
      <c r="A190" s="59" t="s">
        <v>673</v>
      </c>
      <c r="C190" s="9" t="s">
        <v>32</v>
      </c>
      <c r="D190" s="9" t="s">
        <v>39</v>
      </c>
      <c r="E190" s="35" t="s">
        <v>504</v>
      </c>
      <c r="F190" s="4" t="s">
        <v>29</v>
      </c>
      <c r="G190" s="5">
        <f>G191</f>
        <v>271</v>
      </c>
      <c r="H190" s="5">
        <f t="shared" si="87"/>
        <v>282</v>
      </c>
      <c r="I190" s="5">
        <f t="shared" si="87"/>
        <v>294</v>
      </c>
    </row>
    <row r="191" spans="1:11" s="7" customFormat="1" ht="34.5" customHeight="1">
      <c r="A191" s="3" t="s">
        <v>506</v>
      </c>
      <c r="C191" s="9" t="s">
        <v>32</v>
      </c>
      <c r="D191" s="9" t="s">
        <v>39</v>
      </c>
      <c r="E191" s="36" t="s">
        <v>505</v>
      </c>
      <c r="F191" s="4" t="s">
        <v>29</v>
      </c>
      <c r="G191" s="5">
        <f>G192</f>
        <v>271</v>
      </c>
      <c r="H191" s="5">
        <f t="shared" ref="H191:I191" si="88">H192</f>
        <v>282</v>
      </c>
      <c r="I191" s="5">
        <f t="shared" si="88"/>
        <v>294</v>
      </c>
    </row>
    <row r="192" spans="1:11" s="7" customFormat="1" ht="24.75" customHeight="1">
      <c r="A192" s="3" t="s">
        <v>60</v>
      </c>
      <c r="C192" s="9" t="s">
        <v>32</v>
      </c>
      <c r="D192" s="9" t="s">
        <v>39</v>
      </c>
      <c r="E192" s="36" t="s">
        <v>505</v>
      </c>
      <c r="F192" s="4" t="s">
        <v>59</v>
      </c>
      <c r="G192" s="5">
        <v>271</v>
      </c>
      <c r="H192" s="5">
        <v>282</v>
      </c>
      <c r="I192" s="5">
        <v>294</v>
      </c>
    </row>
    <row r="193" spans="1:13" s="12" customFormat="1" ht="59.25" customHeight="1">
      <c r="A193" s="112" t="s">
        <v>588</v>
      </c>
      <c r="B193" s="30"/>
      <c r="C193" s="9" t="s">
        <v>32</v>
      </c>
      <c r="D193" s="9" t="s">
        <v>39</v>
      </c>
      <c r="E193" s="34" t="s">
        <v>175</v>
      </c>
      <c r="F193" s="9" t="s">
        <v>29</v>
      </c>
      <c r="G193" s="10">
        <f>G194</f>
        <v>4150</v>
      </c>
      <c r="H193" s="10">
        <f t="shared" ref="H193:I193" si="89">H194</f>
        <v>4370</v>
      </c>
      <c r="I193" s="10">
        <f t="shared" si="89"/>
        <v>4530</v>
      </c>
      <c r="J193" s="106"/>
      <c r="K193" s="106"/>
      <c r="L193" s="106"/>
    </row>
    <row r="194" spans="1:13" s="7" customFormat="1" ht="43.5" customHeight="1">
      <c r="A194" s="1" t="s">
        <v>352</v>
      </c>
      <c r="C194" s="4" t="s">
        <v>32</v>
      </c>
      <c r="D194" s="4" t="s">
        <v>39</v>
      </c>
      <c r="E194" s="34" t="s">
        <v>351</v>
      </c>
      <c r="F194" s="9" t="s">
        <v>29</v>
      </c>
      <c r="G194" s="10">
        <f>G195</f>
        <v>4150</v>
      </c>
      <c r="H194" s="10">
        <f t="shared" ref="H194" si="90">H195</f>
        <v>4370</v>
      </c>
      <c r="I194" s="10">
        <f>I195</f>
        <v>4530</v>
      </c>
    </row>
    <row r="195" spans="1:13" s="7" customFormat="1" ht="41.25" customHeight="1">
      <c r="A195" s="95" t="s">
        <v>589</v>
      </c>
      <c r="C195" s="4" t="s">
        <v>32</v>
      </c>
      <c r="D195" s="4" t="s">
        <v>39</v>
      </c>
      <c r="E195" s="35" t="s">
        <v>353</v>
      </c>
      <c r="F195" s="4" t="s">
        <v>29</v>
      </c>
      <c r="G195" s="5">
        <f>G196+G198+G200</f>
        <v>4150</v>
      </c>
      <c r="H195" s="5">
        <f t="shared" ref="H195:I195" si="91">H196+H198+H200</f>
        <v>4370</v>
      </c>
      <c r="I195" s="5">
        <f t="shared" si="91"/>
        <v>4530</v>
      </c>
    </row>
    <row r="196" spans="1:13" s="42" customFormat="1" ht="31.5" customHeight="1">
      <c r="A196" s="3" t="s">
        <v>591</v>
      </c>
      <c r="C196" s="4" t="s">
        <v>32</v>
      </c>
      <c r="D196" s="4" t="s">
        <v>39</v>
      </c>
      <c r="E196" s="46" t="s">
        <v>590</v>
      </c>
      <c r="F196" s="4" t="s">
        <v>29</v>
      </c>
      <c r="G196" s="24">
        <f>G197</f>
        <v>2000</v>
      </c>
      <c r="H196" s="24">
        <f t="shared" ref="H196:I196" si="92">H197</f>
        <v>2100</v>
      </c>
      <c r="I196" s="24">
        <f t="shared" si="92"/>
        <v>2200</v>
      </c>
    </row>
    <row r="197" spans="1:13" s="42" customFormat="1" ht="31.5" customHeight="1">
      <c r="A197" s="3" t="s">
        <v>420</v>
      </c>
      <c r="C197" s="4" t="s">
        <v>32</v>
      </c>
      <c r="D197" s="4" t="s">
        <v>39</v>
      </c>
      <c r="E197" s="46" t="s">
        <v>590</v>
      </c>
      <c r="F197" s="4" t="s">
        <v>58</v>
      </c>
      <c r="G197" s="24">
        <v>2000</v>
      </c>
      <c r="H197" s="24">
        <v>2100</v>
      </c>
      <c r="I197" s="24">
        <v>2200</v>
      </c>
    </row>
    <row r="198" spans="1:13" s="42" customFormat="1" ht="31.5" customHeight="1">
      <c r="A198" s="3" t="s">
        <v>593</v>
      </c>
      <c r="C198" s="4" t="s">
        <v>32</v>
      </c>
      <c r="D198" s="4" t="s">
        <v>39</v>
      </c>
      <c r="E198" s="46" t="s">
        <v>592</v>
      </c>
      <c r="F198" s="4" t="s">
        <v>29</v>
      </c>
      <c r="G198" s="24">
        <f>G199</f>
        <v>0</v>
      </c>
      <c r="H198" s="24">
        <f t="shared" ref="H198:I198" si="93">H199</f>
        <v>30</v>
      </c>
      <c r="I198" s="24">
        <f t="shared" si="93"/>
        <v>0</v>
      </c>
    </row>
    <row r="199" spans="1:13" s="42" customFormat="1" ht="31.5" customHeight="1">
      <c r="A199" s="3" t="s">
        <v>420</v>
      </c>
      <c r="C199" s="4" t="s">
        <v>32</v>
      </c>
      <c r="D199" s="4" t="s">
        <v>39</v>
      </c>
      <c r="E199" s="46" t="s">
        <v>592</v>
      </c>
      <c r="F199" s="4" t="s">
        <v>58</v>
      </c>
      <c r="G199" s="24">
        <v>0</v>
      </c>
      <c r="H199" s="24">
        <v>30</v>
      </c>
      <c r="I199" s="24">
        <v>0</v>
      </c>
    </row>
    <row r="200" spans="1:13" s="42" customFormat="1" ht="31.5" customHeight="1">
      <c r="A200" s="3" t="s">
        <v>595</v>
      </c>
      <c r="C200" s="4" t="s">
        <v>32</v>
      </c>
      <c r="D200" s="4" t="s">
        <v>39</v>
      </c>
      <c r="E200" s="46" t="s">
        <v>594</v>
      </c>
      <c r="F200" s="4" t="s">
        <v>29</v>
      </c>
      <c r="G200" s="24">
        <f>G201</f>
        <v>2150</v>
      </c>
      <c r="H200" s="24">
        <f t="shared" ref="H200:I200" si="94">H201</f>
        <v>2240</v>
      </c>
      <c r="I200" s="24">
        <f t="shared" si="94"/>
        <v>2330</v>
      </c>
    </row>
    <row r="201" spans="1:13" s="42" customFormat="1" ht="31.5" customHeight="1">
      <c r="A201" s="3" t="s">
        <v>60</v>
      </c>
      <c r="C201" s="4" t="s">
        <v>32</v>
      </c>
      <c r="D201" s="4" t="s">
        <v>39</v>
      </c>
      <c r="E201" s="46" t="s">
        <v>594</v>
      </c>
      <c r="F201" s="4" t="s">
        <v>59</v>
      </c>
      <c r="G201" s="24">
        <v>2150</v>
      </c>
      <c r="H201" s="24">
        <v>2240</v>
      </c>
      <c r="I201" s="24">
        <v>2330</v>
      </c>
    </row>
    <row r="202" spans="1:13" s="7" customFormat="1" ht="18" customHeight="1">
      <c r="A202" s="103" t="s">
        <v>660</v>
      </c>
      <c r="B202" s="28"/>
      <c r="C202" s="9" t="s">
        <v>32</v>
      </c>
      <c r="D202" s="9" t="s">
        <v>35</v>
      </c>
      <c r="E202" s="64" t="s">
        <v>221</v>
      </c>
      <c r="F202" s="9" t="s">
        <v>29</v>
      </c>
      <c r="G202" s="10">
        <f>G208+G203</f>
        <v>71413.5</v>
      </c>
      <c r="H202" s="10">
        <f>H208+H203</f>
        <v>97542.7</v>
      </c>
      <c r="I202" s="10">
        <f>I208+I203</f>
        <v>37200</v>
      </c>
      <c r="J202" s="6"/>
      <c r="K202" s="6"/>
    </row>
    <row r="203" spans="1:13" s="12" customFormat="1" ht="67.5" customHeight="1">
      <c r="A203" s="112" t="s">
        <v>511</v>
      </c>
      <c r="B203" s="30"/>
      <c r="C203" s="9" t="s">
        <v>32</v>
      </c>
      <c r="D203" s="9" t="s">
        <v>35</v>
      </c>
      <c r="E203" s="34" t="s">
        <v>150</v>
      </c>
      <c r="F203" s="9" t="s">
        <v>29</v>
      </c>
      <c r="G203" s="10">
        <f>G204</f>
        <v>42939.5</v>
      </c>
      <c r="H203" s="10">
        <f t="shared" ref="H203:I203" si="95">H204</f>
        <v>60994.7</v>
      </c>
      <c r="I203" s="10">
        <f t="shared" si="95"/>
        <v>0</v>
      </c>
      <c r="J203" s="102"/>
      <c r="K203" s="102"/>
      <c r="L203" s="102"/>
      <c r="M203" s="102"/>
    </row>
    <row r="204" spans="1:13" s="12" customFormat="1" ht="77.25" customHeight="1">
      <c r="A204" s="40" t="s">
        <v>518</v>
      </c>
      <c r="C204" s="9" t="s">
        <v>32</v>
      </c>
      <c r="D204" s="9" t="s">
        <v>35</v>
      </c>
      <c r="E204" s="34" t="s">
        <v>153</v>
      </c>
      <c r="F204" s="9" t="s">
        <v>29</v>
      </c>
      <c r="G204" s="10">
        <f>G205</f>
        <v>42939.5</v>
      </c>
      <c r="H204" s="10">
        <f t="shared" ref="H204:I206" si="96">H205</f>
        <v>60994.7</v>
      </c>
      <c r="I204" s="10">
        <f t="shared" si="96"/>
        <v>0</v>
      </c>
      <c r="J204" s="11"/>
      <c r="K204" s="11"/>
    </row>
    <row r="205" spans="1:13" s="7" customFormat="1" ht="45" customHeight="1">
      <c r="A205" s="31" t="s">
        <v>519</v>
      </c>
      <c r="C205" s="4" t="s">
        <v>32</v>
      </c>
      <c r="D205" s="4" t="s">
        <v>35</v>
      </c>
      <c r="E205" s="35" t="s">
        <v>154</v>
      </c>
      <c r="F205" s="4" t="s">
        <v>29</v>
      </c>
      <c r="G205" s="5">
        <f>G206</f>
        <v>42939.5</v>
      </c>
      <c r="H205" s="5">
        <f t="shared" si="96"/>
        <v>60994.7</v>
      </c>
      <c r="I205" s="5">
        <f t="shared" si="96"/>
        <v>0</v>
      </c>
      <c r="J205" s="6"/>
      <c r="K205" s="6"/>
    </row>
    <row r="206" spans="1:13" s="7" customFormat="1" ht="60.75" customHeight="1">
      <c r="A206" s="2" t="s">
        <v>718</v>
      </c>
      <c r="C206" s="4" t="s">
        <v>32</v>
      </c>
      <c r="D206" s="4" t="s">
        <v>35</v>
      </c>
      <c r="E206" s="46" t="s">
        <v>717</v>
      </c>
      <c r="F206" s="4" t="s">
        <v>29</v>
      </c>
      <c r="G206" s="5">
        <f>G207</f>
        <v>42939.5</v>
      </c>
      <c r="H206" s="5">
        <f t="shared" si="96"/>
        <v>60994.7</v>
      </c>
      <c r="I206" s="5">
        <f t="shared" si="96"/>
        <v>0</v>
      </c>
      <c r="J206" s="6"/>
      <c r="K206" s="6"/>
    </row>
    <row r="207" spans="1:13" s="7" customFormat="1" ht="35.25" customHeight="1">
      <c r="A207" s="15" t="s">
        <v>479</v>
      </c>
      <c r="C207" s="4" t="s">
        <v>32</v>
      </c>
      <c r="D207" s="4" t="s">
        <v>35</v>
      </c>
      <c r="E207" s="46" t="s">
        <v>717</v>
      </c>
      <c r="F207" s="4" t="s">
        <v>63</v>
      </c>
      <c r="G207" s="5">
        <v>42939.5</v>
      </c>
      <c r="H207" s="5">
        <v>60994.7</v>
      </c>
      <c r="I207" s="5">
        <v>0</v>
      </c>
      <c r="J207" s="6"/>
      <c r="K207" s="6"/>
    </row>
    <row r="208" spans="1:13" s="7" customFormat="1" ht="52.5" customHeight="1">
      <c r="A208" s="112" t="s">
        <v>588</v>
      </c>
      <c r="B208" s="28"/>
      <c r="C208" s="4" t="s">
        <v>32</v>
      </c>
      <c r="D208" s="4" t="s">
        <v>35</v>
      </c>
      <c r="E208" s="34" t="s">
        <v>175</v>
      </c>
      <c r="F208" s="4" t="s">
        <v>29</v>
      </c>
      <c r="G208" s="5">
        <f>G209+G227</f>
        <v>28474</v>
      </c>
      <c r="H208" s="5">
        <f>H209+H227</f>
        <v>36548</v>
      </c>
      <c r="I208" s="5">
        <f>I209+I227</f>
        <v>37200</v>
      </c>
      <c r="J208" s="6"/>
      <c r="K208" s="75"/>
      <c r="L208" s="75"/>
      <c r="M208" s="75"/>
    </row>
    <row r="209" spans="1:9" s="21" customFormat="1" ht="50.25" customHeight="1">
      <c r="A209" s="8" t="s">
        <v>244</v>
      </c>
      <c r="C209" s="4" t="s">
        <v>32</v>
      </c>
      <c r="D209" s="4" t="s">
        <v>35</v>
      </c>
      <c r="E209" s="34" t="s">
        <v>176</v>
      </c>
      <c r="F209" s="9" t="s">
        <v>29</v>
      </c>
      <c r="G209" s="10">
        <f>G210</f>
        <v>8185</v>
      </c>
      <c r="H209" s="10">
        <f t="shared" ref="H209:I209" si="97">H210</f>
        <v>6585</v>
      </c>
      <c r="I209" s="10">
        <f t="shared" si="97"/>
        <v>7650</v>
      </c>
    </row>
    <row r="210" spans="1:9" s="26" customFormat="1" ht="32.25" customHeight="1">
      <c r="A210" s="31" t="s">
        <v>178</v>
      </c>
      <c r="C210" s="4" t="s">
        <v>32</v>
      </c>
      <c r="D210" s="4" t="s">
        <v>35</v>
      </c>
      <c r="E210" s="35" t="s">
        <v>177</v>
      </c>
      <c r="F210" s="4" t="s">
        <v>29</v>
      </c>
      <c r="G210" s="5">
        <f>G211+G213+G215+G217+G223+G225+G219+G221</f>
        <v>8185</v>
      </c>
      <c r="H210" s="5">
        <f t="shared" ref="H210:I210" si="98">H211+H213+H215+H217+H223+H225+H219+H221</f>
        <v>6585</v>
      </c>
      <c r="I210" s="5">
        <f t="shared" si="98"/>
        <v>7650</v>
      </c>
    </row>
    <row r="211" spans="1:9" s="26" customFormat="1" ht="18" customHeight="1">
      <c r="A211" s="3" t="s">
        <v>354</v>
      </c>
      <c r="C211" s="4" t="s">
        <v>32</v>
      </c>
      <c r="D211" s="4" t="s">
        <v>35</v>
      </c>
      <c r="E211" s="46" t="s">
        <v>179</v>
      </c>
      <c r="F211" s="4" t="s">
        <v>29</v>
      </c>
      <c r="G211" s="5">
        <f>G212</f>
        <v>1300</v>
      </c>
      <c r="H211" s="5">
        <f t="shared" ref="H211:I211" si="99">H212</f>
        <v>1400</v>
      </c>
      <c r="I211" s="5">
        <f t="shared" si="99"/>
        <v>1500</v>
      </c>
    </row>
    <row r="212" spans="1:9" s="26" customFormat="1" ht="30.75" customHeight="1">
      <c r="A212" s="3" t="s">
        <v>420</v>
      </c>
      <c r="C212" s="4" t="s">
        <v>32</v>
      </c>
      <c r="D212" s="4" t="s">
        <v>35</v>
      </c>
      <c r="E212" s="46" t="s">
        <v>179</v>
      </c>
      <c r="F212" s="4" t="s">
        <v>58</v>
      </c>
      <c r="G212" s="5">
        <v>1300</v>
      </c>
      <c r="H212" s="5">
        <v>1400</v>
      </c>
      <c r="I212" s="5">
        <v>1500</v>
      </c>
    </row>
    <row r="213" spans="1:9" s="26" customFormat="1" ht="23.25" customHeight="1">
      <c r="A213" s="3" t="s">
        <v>355</v>
      </c>
      <c r="C213" s="4" t="s">
        <v>32</v>
      </c>
      <c r="D213" s="4" t="s">
        <v>35</v>
      </c>
      <c r="E213" s="46" t="s">
        <v>245</v>
      </c>
      <c r="F213" s="4" t="s">
        <v>29</v>
      </c>
      <c r="G213" s="5">
        <f>G214</f>
        <v>350</v>
      </c>
      <c r="H213" s="5">
        <f t="shared" ref="H213:I213" si="100">H214</f>
        <v>350</v>
      </c>
      <c r="I213" s="5">
        <f t="shared" si="100"/>
        <v>350</v>
      </c>
    </row>
    <row r="214" spans="1:9" s="26" customFormat="1" ht="33.75" customHeight="1">
      <c r="A214" s="3" t="s">
        <v>420</v>
      </c>
      <c r="C214" s="4" t="s">
        <v>32</v>
      </c>
      <c r="D214" s="4" t="s">
        <v>35</v>
      </c>
      <c r="E214" s="46" t="s">
        <v>245</v>
      </c>
      <c r="F214" s="4" t="s">
        <v>58</v>
      </c>
      <c r="G214" s="5">
        <v>350</v>
      </c>
      <c r="H214" s="5">
        <v>350</v>
      </c>
      <c r="I214" s="5">
        <v>350</v>
      </c>
    </row>
    <row r="215" spans="1:9" s="26" customFormat="1" ht="33.75" customHeight="1">
      <c r="A215" s="3" t="s">
        <v>597</v>
      </c>
      <c r="C215" s="4" t="s">
        <v>32</v>
      </c>
      <c r="D215" s="4" t="s">
        <v>35</v>
      </c>
      <c r="E215" s="46" t="s">
        <v>596</v>
      </c>
      <c r="F215" s="4" t="s">
        <v>29</v>
      </c>
      <c r="G215" s="5">
        <f>G216</f>
        <v>2840</v>
      </c>
      <c r="H215" s="5">
        <f t="shared" ref="H215:I215" si="101">H216</f>
        <v>2275</v>
      </c>
      <c r="I215" s="5">
        <f t="shared" si="101"/>
        <v>5800</v>
      </c>
    </row>
    <row r="216" spans="1:9" s="26" customFormat="1" ht="33.75" customHeight="1">
      <c r="A216" s="3" t="s">
        <v>420</v>
      </c>
      <c r="C216" s="4" t="s">
        <v>32</v>
      </c>
      <c r="D216" s="4" t="s">
        <v>35</v>
      </c>
      <c r="E216" s="46" t="s">
        <v>596</v>
      </c>
      <c r="F216" s="4" t="s">
        <v>58</v>
      </c>
      <c r="G216" s="5">
        <v>2840</v>
      </c>
      <c r="H216" s="5">
        <v>2275</v>
      </c>
      <c r="I216" s="5">
        <v>5800</v>
      </c>
    </row>
    <row r="217" spans="1:9" s="26" customFormat="1" ht="33.75" customHeight="1">
      <c r="A217" s="3" t="s">
        <v>599</v>
      </c>
      <c r="C217" s="4" t="s">
        <v>32</v>
      </c>
      <c r="D217" s="4" t="s">
        <v>35</v>
      </c>
      <c r="E217" s="46" t="s">
        <v>598</v>
      </c>
      <c r="F217" s="4" t="s">
        <v>29</v>
      </c>
      <c r="G217" s="5">
        <f>G218</f>
        <v>125</v>
      </c>
      <c r="H217" s="5">
        <f t="shared" ref="H217:I217" si="102">H218</f>
        <v>100</v>
      </c>
      <c r="I217" s="5">
        <f t="shared" si="102"/>
        <v>0</v>
      </c>
    </row>
    <row r="218" spans="1:9" s="26" customFormat="1" ht="33.75" customHeight="1">
      <c r="A218" s="3" t="s">
        <v>420</v>
      </c>
      <c r="C218" s="4" t="s">
        <v>32</v>
      </c>
      <c r="D218" s="4" t="s">
        <v>35</v>
      </c>
      <c r="E218" s="46" t="s">
        <v>598</v>
      </c>
      <c r="F218" s="4" t="s">
        <v>58</v>
      </c>
      <c r="G218" s="5">
        <v>125</v>
      </c>
      <c r="H218" s="5">
        <v>100</v>
      </c>
      <c r="I218" s="5">
        <v>0</v>
      </c>
    </row>
    <row r="219" spans="1:9" s="26" customFormat="1" ht="33.75" customHeight="1">
      <c r="A219" s="3" t="s">
        <v>700</v>
      </c>
      <c r="C219" s="4" t="s">
        <v>32</v>
      </c>
      <c r="D219" s="4" t="s">
        <v>35</v>
      </c>
      <c r="E219" s="46" t="s">
        <v>699</v>
      </c>
      <c r="F219" s="4" t="s">
        <v>29</v>
      </c>
      <c r="G219" s="5">
        <f>G220</f>
        <v>600</v>
      </c>
      <c r="H219" s="5">
        <f t="shared" ref="H219:I219" si="103">H220</f>
        <v>0</v>
      </c>
      <c r="I219" s="5">
        <f t="shared" si="103"/>
        <v>0</v>
      </c>
    </row>
    <row r="220" spans="1:9" s="26" customFormat="1" ht="33.75" customHeight="1">
      <c r="A220" s="3" t="s">
        <v>420</v>
      </c>
      <c r="C220" s="4" t="s">
        <v>32</v>
      </c>
      <c r="D220" s="4" t="s">
        <v>35</v>
      </c>
      <c r="E220" s="46" t="s">
        <v>699</v>
      </c>
      <c r="F220" s="4" t="s">
        <v>58</v>
      </c>
      <c r="G220" s="5">
        <v>600</v>
      </c>
      <c r="H220" s="5">
        <v>0</v>
      </c>
      <c r="I220" s="5">
        <v>0</v>
      </c>
    </row>
    <row r="221" spans="1:9" s="26" customFormat="1" ht="33.75" customHeight="1">
      <c r="A221" s="3" t="s">
        <v>702</v>
      </c>
      <c r="C221" s="4" t="s">
        <v>32</v>
      </c>
      <c r="D221" s="4" t="s">
        <v>35</v>
      </c>
      <c r="E221" s="46" t="s">
        <v>701</v>
      </c>
      <c r="F221" s="4" t="s">
        <v>29</v>
      </c>
      <c r="G221" s="5">
        <f>G222</f>
        <v>1370</v>
      </c>
      <c r="H221" s="5">
        <f t="shared" ref="H221:I221" si="104">H222</f>
        <v>0</v>
      </c>
      <c r="I221" s="5">
        <f t="shared" si="104"/>
        <v>0</v>
      </c>
    </row>
    <row r="222" spans="1:9" s="26" customFormat="1" ht="33.75" customHeight="1">
      <c r="A222" s="3" t="s">
        <v>420</v>
      </c>
      <c r="C222" s="4" t="s">
        <v>32</v>
      </c>
      <c r="D222" s="4" t="s">
        <v>35</v>
      </c>
      <c r="E222" s="46" t="s">
        <v>701</v>
      </c>
      <c r="F222" s="4" t="s">
        <v>58</v>
      </c>
      <c r="G222" s="5">
        <v>1370</v>
      </c>
      <c r="H222" s="5">
        <v>0</v>
      </c>
      <c r="I222" s="5">
        <v>0</v>
      </c>
    </row>
    <row r="223" spans="1:9" s="26" customFormat="1" ht="33.75" customHeight="1">
      <c r="A223" s="2" t="s">
        <v>601</v>
      </c>
      <c r="C223" s="4" t="s">
        <v>32</v>
      </c>
      <c r="D223" s="4" t="s">
        <v>35</v>
      </c>
      <c r="E223" s="46" t="s">
        <v>600</v>
      </c>
      <c r="F223" s="4" t="s">
        <v>29</v>
      </c>
      <c r="G223" s="5">
        <f>G224</f>
        <v>0</v>
      </c>
      <c r="H223" s="5">
        <f t="shared" ref="H223:I223" si="105">H224</f>
        <v>2460</v>
      </c>
      <c r="I223" s="5">
        <f t="shared" si="105"/>
        <v>0</v>
      </c>
    </row>
    <row r="224" spans="1:9" s="26" customFormat="1" ht="33.75" customHeight="1">
      <c r="A224" s="3" t="s">
        <v>420</v>
      </c>
      <c r="C224" s="4" t="s">
        <v>32</v>
      </c>
      <c r="D224" s="4" t="s">
        <v>35</v>
      </c>
      <c r="E224" s="46" t="s">
        <v>600</v>
      </c>
      <c r="F224" s="4" t="s">
        <v>58</v>
      </c>
      <c r="G224" s="5">
        <v>0</v>
      </c>
      <c r="H224" s="5">
        <v>2460</v>
      </c>
      <c r="I224" s="5">
        <v>0</v>
      </c>
    </row>
    <row r="225" spans="1:10" s="26" customFormat="1" ht="33.75" customHeight="1">
      <c r="A225" s="2" t="s">
        <v>603</v>
      </c>
      <c r="C225" s="4" t="s">
        <v>32</v>
      </c>
      <c r="D225" s="4" t="s">
        <v>35</v>
      </c>
      <c r="E225" s="46" t="s">
        <v>602</v>
      </c>
      <c r="F225" s="4" t="s">
        <v>29</v>
      </c>
      <c r="G225" s="5">
        <f>G226</f>
        <v>1600</v>
      </c>
      <c r="H225" s="5">
        <f t="shared" ref="H225:I225" si="106">H226</f>
        <v>0</v>
      </c>
      <c r="I225" s="5">
        <f t="shared" si="106"/>
        <v>0</v>
      </c>
    </row>
    <row r="226" spans="1:10" s="26" customFormat="1" ht="33.75" customHeight="1">
      <c r="A226" s="3" t="s">
        <v>420</v>
      </c>
      <c r="C226" s="4" t="s">
        <v>32</v>
      </c>
      <c r="D226" s="4" t="s">
        <v>35</v>
      </c>
      <c r="E226" s="46" t="s">
        <v>602</v>
      </c>
      <c r="F226" s="4" t="s">
        <v>58</v>
      </c>
      <c r="G226" s="5">
        <v>1600</v>
      </c>
      <c r="H226" s="5">
        <v>0</v>
      </c>
      <c r="I226" s="5">
        <v>0</v>
      </c>
    </row>
    <row r="227" spans="1:10" s="26" customFormat="1" ht="36" customHeight="1">
      <c r="A227" s="8" t="s">
        <v>247</v>
      </c>
      <c r="C227" s="4" t="s">
        <v>32</v>
      </c>
      <c r="D227" s="4" t="s">
        <v>35</v>
      </c>
      <c r="E227" s="60" t="s">
        <v>246</v>
      </c>
      <c r="F227" s="4" t="s">
        <v>29</v>
      </c>
      <c r="G227" s="10">
        <f>G228</f>
        <v>20289</v>
      </c>
      <c r="H227" s="10">
        <f t="shared" ref="H227:I227" si="107">H228</f>
        <v>29963</v>
      </c>
      <c r="I227" s="10">
        <f t="shared" si="107"/>
        <v>29550</v>
      </c>
    </row>
    <row r="228" spans="1:10" s="26" customFormat="1" ht="70.5" customHeight="1">
      <c r="A228" s="31" t="s">
        <v>249</v>
      </c>
      <c r="C228" s="4" t="s">
        <v>32</v>
      </c>
      <c r="D228" s="4" t="s">
        <v>35</v>
      </c>
      <c r="E228" s="46" t="s">
        <v>248</v>
      </c>
      <c r="F228" s="4" t="s">
        <v>29</v>
      </c>
      <c r="G228" s="5">
        <f>G229+G231</f>
        <v>20289</v>
      </c>
      <c r="H228" s="5">
        <f t="shared" ref="H228:I228" si="108">H229+H231</f>
        <v>29963</v>
      </c>
      <c r="I228" s="5">
        <f t="shared" si="108"/>
        <v>29550</v>
      </c>
    </row>
    <row r="229" spans="1:10" s="26" customFormat="1" ht="18" customHeight="1">
      <c r="A229" s="25" t="s">
        <v>251</v>
      </c>
      <c r="C229" s="4" t="s">
        <v>32</v>
      </c>
      <c r="D229" s="4" t="s">
        <v>35</v>
      </c>
      <c r="E229" s="46" t="s">
        <v>250</v>
      </c>
      <c r="F229" s="4" t="s">
        <v>29</v>
      </c>
      <c r="G229" s="5">
        <f>G230</f>
        <v>18339</v>
      </c>
      <c r="H229" s="5">
        <f t="shared" ref="H229:I229" si="109">H230</f>
        <v>17192.099999999999</v>
      </c>
      <c r="I229" s="5">
        <f t="shared" si="109"/>
        <v>19200</v>
      </c>
    </row>
    <row r="230" spans="1:10" s="26" customFormat="1" ht="42" customHeight="1">
      <c r="A230" s="3" t="s">
        <v>420</v>
      </c>
      <c r="C230" s="4" t="s">
        <v>32</v>
      </c>
      <c r="D230" s="4" t="s">
        <v>35</v>
      </c>
      <c r="E230" s="36" t="s">
        <v>250</v>
      </c>
      <c r="F230" s="4" t="s">
        <v>58</v>
      </c>
      <c r="G230" s="5">
        <v>18339</v>
      </c>
      <c r="H230" s="5">
        <v>17192.099999999999</v>
      </c>
      <c r="I230" s="5">
        <v>19200</v>
      </c>
    </row>
    <row r="231" spans="1:10" s="26" customFormat="1" ht="18" customHeight="1">
      <c r="A231" s="25" t="s">
        <v>253</v>
      </c>
      <c r="C231" s="4" t="s">
        <v>32</v>
      </c>
      <c r="D231" s="4" t="s">
        <v>35</v>
      </c>
      <c r="E231" s="36" t="s">
        <v>252</v>
      </c>
      <c r="F231" s="4" t="s">
        <v>29</v>
      </c>
      <c r="G231" s="5">
        <f>G232</f>
        <v>1950</v>
      </c>
      <c r="H231" s="5">
        <f t="shared" ref="H231:I231" si="110">H232</f>
        <v>12770.9</v>
      </c>
      <c r="I231" s="5">
        <f t="shared" si="110"/>
        <v>10350</v>
      </c>
    </row>
    <row r="232" spans="1:10" s="26" customFormat="1" ht="37.5" customHeight="1">
      <c r="A232" s="3" t="s">
        <v>420</v>
      </c>
      <c r="C232" s="4" t="s">
        <v>32</v>
      </c>
      <c r="D232" s="4" t="s">
        <v>35</v>
      </c>
      <c r="E232" s="36" t="s">
        <v>252</v>
      </c>
      <c r="F232" s="4" t="s">
        <v>58</v>
      </c>
      <c r="G232" s="5">
        <v>1950</v>
      </c>
      <c r="H232" s="5">
        <v>12770.9</v>
      </c>
      <c r="I232" s="5">
        <v>10350</v>
      </c>
    </row>
    <row r="233" spans="1:10" s="26" customFormat="1" ht="31.5" customHeight="1">
      <c r="A233" s="86" t="s">
        <v>284</v>
      </c>
      <c r="B233" s="81"/>
      <c r="C233" s="9" t="s">
        <v>32</v>
      </c>
      <c r="D233" s="9" t="s">
        <v>40</v>
      </c>
      <c r="E233" s="64" t="s">
        <v>221</v>
      </c>
      <c r="F233" s="9" t="s">
        <v>29</v>
      </c>
      <c r="G233" s="10">
        <f>G234+G239+G244</f>
        <v>2142.6999999999998</v>
      </c>
      <c r="H233" s="10">
        <f t="shared" ref="H233:I233" si="111">H234+H239+H244</f>
        <v>2113.6999999999998</v>
      </c>
      <c r="I233" s="10">
        <f t="shared" si="111"/>
        <v>2171.6999999999998</v>
      </c>
    </row>
    <row r="234" spans="1:10" s="7" customFormat="1" ht="60.75" customHeight="1">
      <c r="A234" s="112" t="s">
        <v>451</v>
      </c>
      <c r="B234" s="28"/>
      <c r="C234" s="4" t="s">
        <v>32</v>
      </c>
      <c r="D234" s="4" t="s">
        <v>40</v>
      </c>
      <c r="E234" s="34" t="s">
        <v>159</v>
      </c>
      <c r="F234" s="4" t="s">
        <v>29</v>
      </c>
      <c r="G234" s="5">
        <f>G235</f>
        <v>673.9</v>
      </c>
      <c r="H234" s="5">
        <f t="shared" ref="H234:I234" si="112">H235</f>
        <v>673.9</v>
      </c>
      <c r="I234" s="5">
        <f t="shared" si="112"/>
        <v>673.9</v>
      </c>
      <c r="J234" s="6"/>
    </row>
    <row r="235" spans="1:10" s="7" customFormat="1" ht="36" customHeight="1">
      <c r="A235" s="112" t="s">
        <v>243</v>
      </c>
      <c r="B235" s="28"/>
      <c r="C235" s="4" t="s">
        <v>32</v>
      </c>
      <c r="D235" s="4" t="s">
        <v>40</v>
      </c>
      <c r="E235" s="34" t="s">
        <v>163</v>
      </c>
      <c r="F235" s="4" t="s">
        <v>29</v>
      </c>
      <c r="G235" s="5">
        <f>G236</f>
        <v>673.9</v>
      </c>
      <c r="H235" s="5">
        <f t="shared" ref="H235:I236" si="113">H236</f>
        <v>673.9</v>
      </c>
      <c r="I235" s="5">
        <f t="shared" si="113"/>
        <v>673.9</v>
      </c>
    </row>
    <row r="236" spans="1:10" s="7" customFormat="1" ht="61.5" customHeight="1">
      <c r="A236" s="114" t="s">
        <v>364</v>
      </c>
      <c r="B236" s="28"/>
      <c r="C236" s="4" t="s">
        <v>32</v>
      </c>
      <c r="D236" s="4" t="s">
        <v>40</v>
      </c>
      <c r="E236" s="35" t="s">
        <v>164</v>
      </c>
      <c r="F236" s="4" t="s">
        <v>29</v>
      </c>
      <c r="G236" s="5">
        <f>G237</f>
        <v>673.9</v>
      </c>
      <c r="H236" s="5">
        <f t="shared" si="113"/>
        <v>673.9</v>
      </c>
      <c r="I236" s="5">
        <f t="shared" si="113"/>
        <v>673.9</v>
      </c>
    </row>
    <row r="237" spans="1:10" s="7" customFormat="1" ht="37.5" customHeight="1">
      <c r="A237" s="83" t="s">
        <v>396</v>
      </c>
      <c r="B237" s="28"/>
      <c r="C237" s="4" t="s">
        <v>32</v>
      </c>
      <c r="D237" s="4" t="s">
        <v>40</v>
      </c>
      <c r="E237" s="36" t="s">
        <v>460</v>
      </c>
      <c r="F237" s="4" t="s">
        <v>29</v>
      </c>
      <c r="G237" s="5">
        <f>G238</f>
        <v>673.9</v>
      </c>
      <c r="H237" s="5">
        <f t="shared" ref="H237:I237" si="114">H238</f>
        <v>673.9</v>
      </c>
      <c r="I237" s="5">
        <f t="shared" si="114"/>
        <v>673.9</v>
      </c>
    </row>
    <row r="238" spans="1:10" s="7" customFormat="1" ht="39.75" customHeight="1">
      <c r="A238" s="27" t="s">
        <v>420</v>
      </c>
      <c r="B238" s="28"/>
      <c r="C238" s="4" t="s">
        <v>32</v>
      </c>
      <c r="D238" s="4" t="s">
        <v>40</v>
      </c>
      <c r="E238" s="36" t="s">
        <v>460</v>
      </c>
      <c r="F238" s="4" t="s">
        <v>58</v>
      </c>
      <c r="G238" s="5">
        <v>673.9</v>
      </c>
      <c r="H238" s="5">
        <v>673.9</v>
      </c>
      <c r="I238" s="5">
        <v>673.9</v>
      </c>
    </row>
    <row r="239" spans="1:10" s="7" customFormat="1" ht="120" customHeight="1">
      <c r="A239" s="115" t="s">
        <v>604</v>
      </c>
      <c r="B239" s="28"/>
      <c r="C239" s="4" t="s">
        <v>32</v>
      </c>
      <c r="D239" s="4" t="s">
        <v>40</v>
      </c>
      <c r="E239" s="60" t="s">
        <v>180</v>
      </c>
      <c r="F239" s="4" t="s">
        <v>29</v>
      </c>
      <c r="G239" s="10">
        <f>G240</f>
        <v>788.8</v>
      </c>
      <c r="H239" s="10">
        <f t="shared" ref="H239:I240" si="115">H240</f>
        <v>759.8</v>
      </c>
      <c r="I239" s="10">
        <f t="shared" si="115"/>
        <v>817.8</v>
      </c>
    </row>
    <row r="240" spans="1:10" s="12" customFormat="1" ht="105.75" customHeight="1">
      <c r="A240" s="115" t="s">
        <v>605</v>
      </c>
      <c r="B240" s="30"/>
      <c r="C240" s="4" t="s">
        <v>32</v>
      </c>
      <c r="D240" s="4" t="s">
        <v>40</v>
      </c>
      <c r="E240" s="60" t="s">
        <v>181</v>
      </c>
      <c r="F240" s="9" t="s">
        <v>29</v>
      </c>
      <c r="G240" s="10">
        <f>G241</f>
        <v>788.8</v>
      </c>
      <c r="H240" s="10">
        <f t="shared" si="115"/>
        <v>759.8</v>
      </c>
      <c r="I240" s="10">
        <f t="shared" si="115"/>
        <v>817.8</v>
      </c>
    </row>
    <row r="241" spans="1:11" s="7" customFormat="1" ht="36" customHeight="1">
      <c r="A241" s="111" t="s">
        <v>293</v>
      </c>
      <c r="B241" s="28"/>
      <c r="C241" s="4" t="s">
        <v>32</v>
      </c>
      <c r="D241" s="4" t="s">
        <v>40</v>
      </c>
      <c r="E241" s="58" t="s">
        <v>294</v>
      </c>
      <c r="F241" s="4" t="s">
        <v>29</v>
      </c>
      <c r="G241" s="5">
        <f>G242</f>
        <v>788.8</v>
      </c>
      <c r="H241" s="5">
        <f t="shared" ref="H241:I241" si="116">H242</f>
        <v>759.8</v>
      </c>
      <c r="I241" s="5">
        <f t="shared" si="116"/>
        <v>817.8</v>
      </c>
    </row>
    <row r="242" spans="1:11" s="7" customFormat="1" ht="50.25" customHeight="1">
      <c r="A242" s="83" t="s">
        <v>606</v>
      </c>
      <c r="B242" s="28"/>
      <c r="C242" s="4" t="s">
        <v>32</v>
      </c>
      <c r="D242" s="4" t="s">
        <v>40</v>
      </c>
      <c r="E242" s="46" t="s">
        <v>295</v>
      </c>
      <c r="F242" s="4" t="s">
        <v>29</v>
      </c>
      <c r="G242" s="5">
        <f>G243</f>
        <v>788.8</v>
      </c>
      <c r="H242" s="5">
        <f t="shared" ref="H242:I242" si="117">H243</f>
        <v>759.8</v>
      </c>
      <c r="I242" s="5">
        <f t="shared" si="117"/>
        <v>817.8</v>
      </c>
    </row>
    <row r="243" spans="1:11" s="7" customFormat="1" ht="32.25" customHeight="1">
      <c r="A243" s="27" t="s">
        <v>420</v>
      </c>
      <c r="B243" s="28"/>
      <c r="C243" s="4" t="s">
        <v>32</v>
      </c>
      <c r="D243" s="4" t="s">
        <v>40</v>
      </c>
      <c r="E243" s="46" t="s">
        <v>295</v>
      </c>
      <c r="F243" s="4" t="s">
        <v>58</v>
      </c>
      <c r="G243" s="5">
        <v>788.8</v>
      </c>
      <c r="H243" s="5">
        <v>759.8</v>
      </c>
      <c r="I243" s="5">
        <v>817.8</v>
      </c>
    </row>
    <row r="244" spans="1:11" s="7" customFormat="1" ht="67.5" customHeight="1">
      <c r="A244" s="112" t="s">
        <v>525</v>
      </c>
      <c r="B244" s="28"/>
      <c r="C244" s="4" t="s">
        <v>32</v>
      </c>
      <c r="D244" s="4" t="s">
        <v>40</v>
      </c>
      <c r="E244" s="34" t="s">
        <v>189</v>
      </c>
      <c r="F244" s="4" t="s">
        <v>29</v>
      </c>
      <c r="G244" s="10">
        <f>G245</f>
        <v>680</v>
      </c>
      <c r="H244" s="10">
        <f t="shared" ref="H244:I244" si="118">H245</f>
        <v>680</v>
      </c>
      <c r="I244" s="10">
        <f t="shared" si="118"/>
        <v>680</v>
      </c>
    </row>
    <row r="245" spans="1:11" s="7" customFormat="1" ht="37.5" customHeight="1">
      <c r="A245" s="112" t="s">
        <v>254</v>
      </c>
      <c r="B245" s="28"/>
      <c r="C245" s="4" t="s">
        <v>32</v>
      </c>
      <c r="D245" s="4" t="s">
        <v>40</v>
      </c>
      <c r="E245" s="34" t="s">
        <v>190</v>
      </c>
      <c r="F245" s="4" t="s">
        <v>29</v>
      </c>
      <c r="G245" s="10">
        <f>G246</f>
        <v>680</v>
      </c>
      <c r="H245" s="10">
        <f t="shared" ref="H245:I245" si="119">H246</f>
        <v>680</v>
      </c>
      <c r="I245" s="10">
        <f t="shared" si="119"/>
        <v>680</v>
      </c>
    </row>
    <row r="246" spans="1:11" s="7" customFormat="1" ht="41.25" customHeight="1">
      <c r="A246" s="111" t="s">
        <v>356</v>
      </c>
      <c r="B246" s="28"/>
      <c r="C246" s="4" t="s">
        <v>32</v>
      </c>
      <c r="D246" s="4" t="s">
        <v>40</v>
      </c>
      <c r="E246" s="35" t="s">
        <v>526</v>
      </c>
      <c r="F246" s="4" t="s">
        <v>29</v>
      </c>
      <c r="G246" s="5">
        <f>G247</f>
        <v>680</v>
      </c>
      <c r="H246" s="5">
        <f t="shared" ref="H246:I247" si="120">H247</f>
        <v>680</v>
      </c>
      <c r="I246" s="5">
        <f t="shared" si="120"/>
        <v>680</v>
      </c>
    </row>
    <row r="247" spans="1:11" s="7" customFormat="1" ht="37.5" customHeight="1">
      <c r="A247" s="83" t="s">
        <v>256</v>
      </c>
      <c r="B247" s="28"/>
      <c r="C247" s="4" t="s">
        <v>32</v>
      </c>
      <c r="D247" s="4" t="s">
        <v>40</v>
      </c>
      <c r="E247" s="36" t="s">
        <v>528</v>
      </c>
      <c r="F247" s="4" t="s">
        <v>29</v>
      </c>
      <c r="G247" s="5">
        <f>G248</f>
        <v>680</v>
      </c>
      <c r="H247" s="5">
        <f t="shared" si="120"/>
        <v>680</v>
      </c>
      <c r="I247" s="5">
        <f t="shared" si="120"/>
        <v>680</v>
      </c>
    </row>
    <row r="248" spans="1:11" s="7" customFormat="1" ht="32.25" customHeight="1">
      <c r="A248" s="27" t="s">
        <v>420</v>
      </c>
      <c r="B248" s="28"/>
      <c r="C248" s="4" t="s">
        <v>32</v>
      </c>
      <c r="D248" s="4" t="s">
        <v>40</v>
      </c>
      <c r="E248" s="36" t="s">
        <v>528</v>
      </c>
      <c r="F248" s="4" t="s">
        <v>58</v>
      </c>
      <c r="G248" s="5">
        <v>680</v>
      </c>
      <c r="H248" s="5">
        <v>680</v>
      </c>
      <c r="I248" s="5">
        <v>680</v>
      </c>
    </row>
    <row r="249" spans="1:11" s="12" customFormat="1" ht="29.25" customHeight="1">
      <c r="A249" s="86" t="s">
        <v>15</v>
      </c>
      <c r="B249" s="30"/>
      <c r="C249" s="9" t="s">
        <v>32</v>
      </c>
      <c r="D249" s="9">
        <v>12</v>
      </c>
      <c r="E249" s="64" t="s">
        <v>221</v>
      </c>
      <c r="F249" s="9" t="s">
        <v>29</v>
      </c>
      <c r="G249" s="10">
        <f>G250+G257</f>
        <v>2712.7</v>
      </c>
      <c r="H249" s="10">
        <f t="shared" ref="H249:I249" si="121">H250+H257</f>
        <v>1829.2</v>
      </c>
      <c r="I249" s="10">
        <f t="shared" si="121"/>
        <v>1902.7</v>
      </c>
      <c r="J249" s="11"/>
      <c r="K249" s="11"/>
    </row>
    <row r="250" spans="1:11" s="12" customFormat="1" ht="89.25" customHeight="1">
      <c r="A250" s="112" t="s">
        <v>550</v>
      </c>
      <c r="B250" s="30"/>
      <c r="C250" s="4" t="s">
        <v>32</v>
      </c>
      <c r="D250" s="4">
        <v>12</v>
      </c>
      <c r="E250" s="34" t="s">
        <v>166</v>
      </c>
      <c r="F250" s="4" t="s">
        <v>29</v>
      </c>
      <c r="G250" s="10">
        <f>G251</f>
        <v>1511</v>
      </c>
      <c r="H250" s="10">
        <f t="shared" ref="H250:I251" si="122">H251</f>
        <v>1045</v>
      </c>
      <c r="I250" s="10">
        <f t="shared" si="122"/>
        <v>1087.2</v>
      </c>
      <c r="J250" s="11"/>
      <c r="K250" s="11"/>
    </row>
    <row r="251" spans="1:11" s="12" customFormat="1" ht="78" customHeight="1">
      <c r="A251" s="112" t="s">
        <v>551</v>
      </c>
      <c r="B251" s="30"/>
      <c r="C251" s="4" t="s">
        <v>32</v>
      </c>
      <c r="D251" s="4">
        <v>12</v>
      </c>
      <c r="E251" s="34" t="s">
        <v>167</v>
      </c>
      <c r="F251" s="4" t="s">
        <v>29</v>
      </c>
      <c r="G251" s="10">
        <f>G252</f>
        <v>1511</v>
      </c>
      <c r="H251" s="10">
        <f t="shared" si="122"/>
        <v>1045</v>
      </c>
      <c r="I251" s="10">
        <f t="shared" si="122"/>
        <v>1087.2</v>
      </c>
      <c r="J251" s="11"/>
      <c r="K251" s="11"/>
    </row>
    <row r="252" spans="1:11" s="12" customFormat="1" ht="29.25" customHeight="1">
      <c r="A252" s="113" t="s">
        <v>171</v>
      </c>
      <c r="B252" s="30"/>
      <c r="C252" s="4" t="s">
        <v>32</v>
      </c>
      <c r="D252" s="4">
        <v>12</v>
      </c>
      <c r="E252" s="35" t="s">
        <v>317</v>
      </c>
      <c r="F252" s="4" t="s">
        <v>29</v>
      </c>
      <c r="G252" s="5">
        <f>G253+G255</f>
        <v>1511</v>
      </c>
      <c r="H252" s="5">
        <f t="shared" ref="H252:I252" si="123">H253+H255</f>
        <v>1045</v>
      </c>
      <c r="I252" s="5">
        <f t="shared" si="123"/>
        <v>1087.2</v>
      </c>
      <c r="J252" s="11"/>
      <c r="K252" s="11"/>
    </row>
    <row r="253" spans="1:11" s="12" customFormat="1" ht="29.25" customHeight="1">
      <c r="A253" s="84" t="s">
        <v>377</v>
      </c>
      <c r="B253" s="30"/>
      <c r="C253" s="4" t="s">
        <v>32</v>
      </c>
      <c r="D253" s="4">
        <v>12</v>
      </c>
      <c r="E253" s="36" t="s">
        <v>318</v>
      </c>
      <c r="F253" s="4" t="s">
        <v>29</v>
      </c>
      <c r="G253" s="5">
        <f>G254</f>
        <v>334</v>
      </c>
      <c r="H253" s="5">
        <f t="shared" ref="H253:I253" si="124">H254</f>
        <v>720</v>
      </c>
      <c r="I253" s="5">
        <f t="shared" si="124"/>
        <v>750.2</v>
      </c>
      <c r="J253" s="11"/>
      <c r="K253" s="11"/>
    </row>
    <row r="254" spans="1:11" s="12" customFormat="1" ht="29.25" customHeight="1">
      <c r="A254" s="27" t="s">
        <v>420</v>
      </c>
      <c r="B254" s="30"/>
      <c r="C254" s="4" t="s">
        <v>32</v>
      </c>
      <c r="D254" s="4">
        <v>12</v>
      </c>
      <c r="E254" s="36" t="s">
        <v>318</v>
      </c>
      <c r="F254" s="4" t="s">
        <v>58</v>
      </c>
      <c r="G254" s="5">
        <v>334</v>
      </c>
      <c r="H254" s="5">
        <v>720</v>
      </c>
      <c r="I254" s="5">
        <v>750.2</v>
      </c>
      <c r="J254" s="11"/>
      <c r="K254" s="11"/>
    </row>
    <row r="255" spans="1:11" s="12" customFormat="1" ht="29.25" customHeight="1">
      <c r="A255" s="27" t="s">
        <v>281</v>
      </c>
      <c r="B255" s="30"/>
      <c r="C255" s="4" t="s">
        <v>32</v>
      </c>
      <c r="D255" s="4">
        <v>12</v>
      </c>
      <c r="E255" s="36" t="s">
        <v>324</v>
      </c>
      <c r="F255" s="4" t="s">
        <v>29</v>
      </c>
      <c r="G255" s="24">
        <f>G256</f>
        <v>1177</v>
      </c>
      <c r="H255" s="24">
        <f t="shared" ref="H255:I255" si="125">H256</f>
        <v>325</v>
      </c>
      <c r="I255" s="24">
        <f t="shared" si="125"/>
        <v>337</v>
      </c>
      <c r="J255" s="11"/>
      <c r="K255" s="11"/>
    </row>
    <row r="256" spans="1:11" s="12" customFormat="1" ht="29.25" customHeight="1">
      <c r="A256" s="27" t="s">
        <v>420</v>
      </c>
      <c r="B256" s="30"/>
      <c r="C256" s="4" t="s">
        <v>32</v>
      </c>
      <c r="D256" s="4">
        <v>12</v>
      </c>
      <c r="E256" s="36" t="s">
        <v>324</v>
      </c>
      <c r="F256" s="4" t="s">
        <v>58</v>
      </c>
      <c r="G256" s="24">
        <v>1177</v>
      </c>
      <c r="H256" s="24">
        <v>325</v>
      </c>
      <c r="I256" s="24">
        <v>337</v>
      </c>
      <c r="J256" s="11"/>
      <c r="K256" s="11"/>
    </row>
    <row r="257" spans="1:11" s="7" customFormat="1" ht="57.75" customHeight="1">
      <c r="A257" s="112" t="s">
        <v>461</v>
      </c>
      <c r="B257" s="28"/>
      <c r="C257" s="4" t="s">
        <v>32</v>
      </c>
      <c r="D257" s="4">
        <v>12</v>
      </c>
      <c r="E257" s="34" t="s">
        <v>183</v>
      </c>
      <c r="F257" s="4" t="s">
        <v>29</v>
      </c>
      <c r="G257" s="10">
        <f>G258</f>
        <v>1201.7</v>
      </c>
      <c r="H257" s="10">
        <f>H258</f>
        <v>784.2</v>
      </c>
      <c r="I257" s="10">
        <f>I258</f>
        <v>815.5</v>
      </c>
    </row>
    <row r="258" spans="1:11" s="12" customFormat="1" ht="50.25" customHeight="1">
      <c r="A258" s="1" t="s">
        <v>462</v>
      </c>
      <c r="C258" s="4" t="s">
        <v>32</v>
      </c>
      <c r="D258" s="4">
        <v>12</v>
      </c>
      <c r="E258" s="34" t="s">
        <v>184</v>
      </c>
      <c r="F258" s="9" t="s">
        <v>29</v>
      </c>
      <c r="G258" s="10">
        <f>G259+G264</f>
        <v>1201.7</v>
      </c>
      <c r="H258" s="10">
        <f t="shared" ref="H258:I258" si="126">H259+H264</f>
        <v>784.2</v>
      </c>
      <c r="I258" s="10">
        <f t="shared" si="126"/>
        <v>815.5</v>
      </c>
    </row>
    <row r="259" spans="1:11" s="7" customFormat="1" ht="53.25" customHeight="1">
      <c r="A259" s="22" t="s">
        <v>676</v>
      </c>
      <c r="C259" s="4" t="s">
        <v>32</v>
      </c>
      <c r="D259" s="4">
        <v>12</v>
      </c>
      <c r="E259" s="35" t="s">
        <v>390</v>
      </c>
      <c r="F259" s="4" t="s">
        <v>29</v>
      </c>
      <c r="G259" s="5">
        <f>G260+G262</f>
        <v>1155.7</v>
      </c>
      <c r="H259" s="5">
        <f t="shared" ref="H259:I259" si="127">H260+H262</f>
        <v>737.2</v>
      </c>
      <c r="I259" s="5">
        <f t="shared" si="127"/>
        <v>767.5</v>
      </c>
    </row>
    <row r="260" spans="1:11" s="7" customFormat="1" ht="32.25" customHeight="1">
      <c r="A260" s="2" t="s">
        <v>463</v>
      </c>
      <c r="C260" s="4" t="s">
        <v>32</v>
      </c>
      <c r="D260" s="4">
        <v>12</v>
      </c>
      <c r="E260" s="36" t="s">
        <v>391</v>
      </c>
      <c r="F260" s="4" t="s">
        <v>29</v>
      </c>
      <c r="G260" s="5">
        <f>G261</f>
        <v>250</v>
      </c>
      <c r="H260" s="5">
        <f t="shared" ref="H260:I260" si="128">H261</f>
        <v>87.2</v>
      </c>
      <c r="I260" s="5">
        <f t="shared" si="128"/>
        <v>102.5</v>
      </c>
    </row>
    <row r="261" spans="1:11" s="7" customFormat="1" ht="32.25" customHeight="1">
      <c r="A261" s="3" t="s">
        <v>60</v>
      </c>
      <c r="C261" s="4" t="s">
        <v>32</v>
      </c>
      <c r="D261" s="4">
        <v>12</v>
      </c>
      <c r="E261" s="36" t="s">
        <v>391</v>
      </c>
      <c r="F261" s="4" t="s">
        <v>59</v>
      </c>
      <c r="G261" s="5">
        <v>250</v>
      </c>
      <c r="H261" s="5">
        <v>87.2</v>
      </c>
      <c r="I261" s="5">
        <v>102.5</v>
      </c>
    </row>
    <row r="262" spans="1:11" s="7" customFormat="1" ht="32.25" customHeight="1">
      <c r="A262" s="2" t="s">
        <v>465</v>
      </c>
      <c r="C262" s="4" t="s">
        <v>32</v>
      </c>
      <c r="D262" s="4">
        <v>12</v>
      </c>
      <c r="E262" s="36" t="s">
        <v>464</v>
      </c>
      <c r="F262" s="4" t="s">
        <v>29</v>
      </c>
      <c r="G262" s="5">
        <f>G263</f>
        <v>905.7</v>
      </c>
      <c r="H262" s="5">
        <f>H263</f>
        <v>650</v>
      </c>
      <c r="I262" s="5">
        <f>I263</f>
        <v>665</v>
      </c>
    </row>
    <row r="263" spans="1:11" s="7" customFormat="1" ht="32.25" customHeight="1">
      <c r="A263" s="3" t="s">
        <v>421</v>
      </c>
      <c r="C263" s="4" t="s">
        <v>32</v>
      </c>
      <c r="D263" s="4">
        <v>12</v>
      </c>
      <c r="E263" s="36" t="s">
        <v>464</v>
      </c>
      <c r="F263" s="4" t="s">
        <v>64</v>
      </c>
      <c r="G263" s="5">
        <v>905.7</v>
      </c>
      <c r="H263" s="5">
        <v>650</v>
      </c>
      <c r="I263" s="5">
        <v>665</v>
      </c>
    </row>
    <row r="264" spans="1:11" s="7" customFormat="1" ht="32.25" customHeight="1">
      <c r="A264" s="22" t="s">
        <v>677</v>
      </c>
      <c r="C264" s="4" t="s">
        <v>32</v>
      </c>
      <c r="D264" s="4">
        <v>12</v>
      </c>
      <c r="E264" s="35" t="s">
        <v>314</v>
      </c>
      <c r="F264" s="4" t="s">
        <v>29</v>
      </c>
      <c r="G264" s="5">
        <f>G265</f>
        <v>46</v>
      </c>
      <c r="H264" s="5">
        <f t="shared" ref="H264:I265" si="129">H265</f>
        <v>47</v>
      </c>
      <c r="I264" s="5">
        <f t="shared" si="129"/>
        <v>48</v>
      </c>
    </row>
    <row r="265" spans="1:11" s="7" customFormat="1" ht="32.25" customHeight="1">
      <c r="A265" s="2" t="s">
        <v>466</v>
      </c>
      <c r="C265" s="4" t="s">
        <v>32</v>
      </c>
      <c r="D265" s="4">
        <v>12</v>
      </c>
      <c r="E265" s="36" t="s">
        <v>315</v>
      </c>
      <c r="F265" s="4" t="s">
        <v>29</v>
      </c>
      <c r="G265" s="5">
        <f>G266</f>
        <v>46</v>
      </c>
      <c r="H265" s="5">
        <f t="shared" si="129"/>
        <v>47</v>
      </c>
      <c r="I265" s="5">
        <f t="shared" si="129"/>
        <v>48</v>
      </c>
    </row>
    <row r="266" spans="1:11" s="7" customFormat="1" ht="32.25" customHeight="1">
      <c r="A266" s="3" t="s">
        <v>420</v>
      </c>
      <c r="C266" s="4" t="s">
        <v>32</v>
      </c>
      <c r="D266" s="4">
        <v>12</v>
      </c>
      <c r="E266" s="36" t="s">
        <v>315</v>
      </c>
      <c r="F266" s="4" t="s">
        <v>58</v>
      </c>
      <c r="G266" s="5">
        <v>46</v>
      </c>
      <c r="H266" s="5">
        <v>47</v>
      </c>
      <c r="I266" s="5">
        <v>48</v>
      </c>
    </row>
    <row r="267" spans="1:11" s="7" customFormat="1" ht="31.5" customHeight="1">
      <c r="A267" s="116" t="s">
        <v>16</v>
      </c>
      <c r="B267" s="28"/>
      <c r="C267" s="9" t="s">
        <v>41</v>
      </c>
      <c r="D267" s="9" t="s">
        <v>28</v>
      </c>
      <c r="E267" s="64" t="s">
        <v>221</v>
      </c>
      <c r="F267" s="9" t="s">
        <v>29</v>
      </c>
      <c r="G267" s="16">
        <f>G268+G288+G309+G399</f>
        <v>81105.8</v>
      </c>
      <c r="H267" s="16">
        <f>H268+H288+H309+H399</f>
        <v>62181.9</v>
      </c>
      <c r="I267" s="16">
        <f>I268+I288+I309+I399</f>
        <v>77591.900000000009</v>
      </c>
      <c r="J267" s="6"/>
      <c r="K267" s="6"/>
    </row>
    <row r="268" spans="1:11" s="7" customFormat="1" ht="31.5" customHeight="1">
      <c r="A268" s="86" t="s">
        <v>17</v>
      </c>
      <c r="B268" s="28"/>
      <c r="C268" s="9" t="s">
        <v>41</v>
      </c>
      <c r="D268" s="9" t="s">
        <v>27</v>
      </c>
      <c r="E268" s="64" t="s">
        <v>221</v>
      </c>
      <c r="F268" s="9" t="s">
        <v>29</v>
      </c>
      <c r="G268" s="17">
        <f>G269+G274</f>
        <v>4997.5</v>
      </c>
      <c r="H268" s="17">
        <f>H269+H274</f>
        <v>3047.8</v>
      </c>
      <c r="I268" s="17">
        <f>I269+I274</f>
        <v>3368.2</v>
      </c>
      <c r="J268" s="6"/>
      <c r="K268" s="6"/>
    </row>
    <row r="269" spans="1:11" s="7" customFormat="1" ht="78" customHeight="1">
      <c r="A269" s="112" t="s">
        <v>511</v>
      </c>
      <c r="B269" s="28"/>
      <c r="C269" s="9" t="s">
        <v>41</v>
      </c>
      <c r="D269" s="9" t="s">
        <v>27</v>
      </c>
      <c r="E269" s="34" t="s">
        <v>150</v>
      </c>
      <c r="F269" s="4" t="s">
        <v>29</v>
      </c>
      <c r="G269" s="5">
        <f>G270</f>
        <v>2345.5</v>
      </c>
      <c r="H269" s="5">
        <f t="shared" ref="H269:I269" si="130">H270</f>
        <v>544.79999999999995</v>
      </c>
      <c r="I269" s="5">
        <f t="shared" si="130"/>
        <v>757.2</v>
      </c>
    </row>
    <row r="270" spans="1:11" s="7" customFormat="1" ht="80.25" customHeight="1">
      <c r="A270" s="86" t="s">
        <v>522</v>
      </c>
      <c r="B270" s="28"/>
      <c r="C270" s="4" t="s">
        <v>41</v>
      </c>
      <c r="D270" s="4" t="s">
        <v>27</v>
      </c>
      <c r="E270" s="34" t="s">
        <v>268</v>
      </c>
      <c r="F270" s="4" t="s">
        <v>29</v>
      </c>
      <c r="G270" s="5">
        <f>G271</f>
        <v>2345.5</v>
      </c>
      <c r="H270" s="5">
        <f t="shared" ref="H270:I271" si="131">H271</f>
        <v>544.79999999999995</v>
      </c>
      <c r="I270" s="5">
        <f t="shared" si="131"/>
        <v>757.2</v>
      </c>
    </row>
    <row r="271" spans="1:11" s="7" customFormat="1" ht="30.75" customHeight="1">
      <c r="A271" s="114" t="s">
        <v>288</v>
      </c>
      <c r="B271" s="28"/>
      <c r="C271" s="4" t="s">
        <v>41</v>
      </c>
      <c r="D271" s="4" t="s">
        <v>27</v>
      </c>
      <c r="E271" s="35" t="s">
        <v>283</v>
      </c>
      <c r="F271" s="4" t="s">
        <v>29</v>
      </c>
      <c r="G271" s="5">
        <f>G272</f>
        <v>2345.5</v>
      </c>
      <c r="H271" s="5">
        <f t="shared" si="131"/>
        <v>544.79999999999995</v>
      </c>
      <c r="I271" s="5">
        <f t="shared" si="131"/>
        <v>757.2</v>
      </c>
    </row>
    <row r="272" spans="1:11" s="7" customFormat="1" ht="54.75" customHeight="1">
      <c r="A272" s="3" t="s">
        <v>720</v>
      </c>
      <c r="C272" s="4" t="s">
        <v>41</v>
      </c>
      <c r="D272" s="4" t="s">
        <v>27</v>
      </c>
      <c r="E272" s="46" t="s">
        <v>719</v>
      </c>
      <c r="F272" s="4" t="s">
        <v>29</v>
      </c>
      <c r="G272" s="5">
        <f>G273</f>
        <v>2345.5</v>
      </c>
      <c r="H272" s="5">
        <f t="shared" ref="H272:I272" si="132">H273</f>
        <v>544.79999999999995</v>
      </c>
      <c r="I272" s="5">
        <f t="shared" si="132"/>
        <v>757.2</v>
      </c>
      <c r="J272" s="6"/>
      <c r="K272" s="6"/>
    </row>
    <row r="273" spans="1:11" s="7" customFormat="1" ht="35.25" customHeight="1">
      <c r="A273" s="15" t="s">
        <v>479</v>
      </c>
      <c r="C273" s="4" t="s">
        <v>41</v>
      </c>
      <c r="D273" s="4" t="s">
        <v>27</v>
      </c>
      <c r="E273" s="46" t="s">
        <v>719</v>
      </c>
      <c r="F273" s="4" t="s">
        <v>63</v>
      </c>
      <c r="G273" s="5">
        <v>2345.5</v>
      </c>
      <c r="H273" s="5">
        <v>544.79999999999995</v>
      </c>
      <c r="I273" s="5">
        <v>757.2</v>
      </c>
      <c r="J273" s="6"/>
      <c r="K273" s="6"/>
    </row>
    <row r="274" spans="1:11" s="7" customFormat="1" ht="71.25" customHeight="1">
      <c r="A274" s="112" t="s">
        <v>550</v>
      </c>
      <c r="B274" s="28"/>
      <c r="C274" s="4" t="s">
        <v>41</v>
      </c>
      <c r="D274" s="4" t="s">
        <v>27</v>
      </c>
      <c r="E274" s="34" t="s">
        <v>166</v>
      </c>
      <c r="F274" s="4" t="s">
        <v>29</v>
      </c>
      <c r="G274" s="10">
        <f>G275</f>
        <v>2652</v>
      </c>
      <c r="H274" s="10">
        <f t="shared" ref="H274:I274" si="133">H275</f>
        <v>2503</v>
      </c>
      <c r="I274" s="10">
        <f t="shared" si="133"/>
        <v>2611</v>
      </c>
    </row>
    <row r="275" spans="1:11" s="7" customFormat="1" ht="54" customHeight="1">
      <c r="A275" s="112" t="s">
        <v>551</v>
      </c>
      <c r="B275" s="28"/>
      <c r="C275" s="4" t="s">
        <v>41</v>
      </c>
      <c r="D275" s="4" t="s">
        <v>27</v>
      </c>
      <c r="E275" s="34" t="s">
        <v>167</v>
      </c>
      <c r="F275" s="4" t="s">
        <v>29</v>
      </c>
      <c r="G275" s="10">
        <f>G279+G276</f>
        <v>2652</v>
      </c>
      <c r="H275" s="10">
        <f t="shared" ref="H275:I275" si="134">H279+H276</f>
        <v>2503</v>
      </c>
      <c r="I275" s="10">
        <f t="shared" si="134"/>
        <v>2611</v>
      </c>
    </row>
    <row r="276" spans="1:11" s="7" customFormat="1" ht="62.25" customHeight="1">
      <c r="A276" s="113" t="s">
        <v>316</v>
      </c>
      <c r="B276" s="28"/>
      <c r="C276" s="4" t="s">
        <v>41</v>
      </c>
      <c r="D276" s="4" t="s">
        <v>27</v>
      </c>
      <c r="E276" s="58" t="s">
        <v>168</v>
      </c>
      <c r="F276" s="4" t="s">
        <v>29</v>
      </c>
      <c r="G276" s="5">
        <f>G277</f>
        <v>111</v>
      </c>
      <c r="H276" s="5">
        <f t="shared" ref="H276:I277" si="135">H277</f>
        <v>119</v>
      </c>
      <c r="I276" s="5">
        <f t="shared" si="135"/>
        <v>123</v>
      </c>
    </row>
    <row r="277" spans="1:11" s="7" customFormat="1" ht="30" customHeight="1">
      <c r="A277" s="27" t="s">
        <v>394</v>
      </c>
      <c r="B277" s="28"/>
      <c r="C277" s="4" t="s">
        <v>41</v>
      </c>
      <c r="D277" s="4" t="s">
        <v>27</v>
      </c>
      <c r="E277" s="36" t="s">
        <v>395</v>
      </c>
      <c r="F277" s="4" t="s">
        <v>29</v>
      </c>
      <c r="G277" s="5">
        <f>G278</f>
        <v>111</v>
      </c>
      <c r="H277" s="5">
        <f t="shared" si="135"/>
        <v>119</v>
      </c>
      <c r="I277" s="5">
        <f t="shared" si="135"/>
        <v>123</v>
      </c>
    </row>
    <row r="278" spans="1:11" s="7" customFormat="1" ht="30" customHeight="1">
      <c r="A278" s="27" t="s">
        <v>420</v>
      </c>
      <c r="B278" s="28"/>
      <c r="C278" s="4" t="s">
        <v>41</v>
      </c>
      <c r="D278" s="4" t="s">
        <v>27</v>
      </c>
      <c r="E278" s="36" t="s">
        <v>395</v>
      </c>
      <c r="F278" s="4" t="s">
        <v>58</v>
      </c>
      <c r="G278" s="5">
        <v>111</v>
      </c>
      <c r="H278" s="5">
        <v>119</v>
      </c>
      <c r="I278" s="5">
        <v>123</v>
      </c>
    </row>
    <row r="279" spans="1:11" s="7" customFormat="1" ht="48" customHeight="1">
      <c r="A279" s="113" t="s">
        <v>171</v>
      </c>
      <c r="B279" s="28"/>
      <c r="C279" s="4" t="s">
        <v>41</v>
      </c>
      <c r="D279" s="4" t="s">
        <v>27</v>
      </c>
      <c r="E279" s="35" t="s">
        <v>317</v>
      </c>
      <c r="F279" s="4" t="s">
        <v>29</v>
      </c>
      <c r="G279" s="5">
        <f>G280+G282+G284+G286</f>
        <v>2541</v>
      </c>
      <c r="H279" s="5">
        <f t="shared" ref="H279:I279" si="136">H280+H282+H284+H286</f>
        <v>2384</v>
      </c>
      <c r="I279" s="5">
        <f t="shared" si="136"/>
        <v>2488</v>
      </c>
    </row>
    <row r="280" spans="1:11" s="7" customFormat="1" ht="44.25" customHeight="1">
      <c r="A280" s="83" t="s">
        <v>334</v>
      </c>
      <c r="B280" s="28"/>
      <c r="C280" s="4" t="s">
        <v>41</v>
      </c>
      <c r="D280" s="4" t="s">
        <v>27</v>
      </c>
      <c r="E280" s="36" t="s">
        <v>333</v>
      </c>
      <c r="F280" s="4" t="s">
        <v>29</v>
      </c>
      <c r="G280" s="5">
        <f>G281</f>
        <v>1134</v>
      </c>
      <c r="H280" s="5">
        <f t="shared" ref="H280:I280" si="137">H281</f>
        <v>1266</v>
      </c>
      <c r="I280" s="5">
        <f t="shared" si="137"/>
        <v>1316</v>
      </c>
    </row>
    <row r="281" spans="1:11" s="7" customFormat="1" ht="47.25" customHeight="1">
      <c r="A281" s="27" t="s">
        <v>420</v>
      </c>
      <c r="B281" s="28"/>
      <c r="C281" s="4" t="s">
        <v>41</v>
      </c>
      <c r="D281" s="4" t="s">
        <v>27</v>
      </c>
      <c r="E281" s="36" t="s">
        <v>333</v>
      </c>
      <c r="F281" s="4" t="s">
        <v>58</v>
      </c>
      <c r="G281" s="5">
        <v>1134</v>
      </c>
      <c r="H281" s="5">
        <v>1266</v>
      </c>
      <c r="I281" s="5">
        <v>1316</v>
      </c>
    </row>
    <row r="282" spans="1:11" s="7" customFormat="1" ht="30.75" customHeight="1">
      <c r="A282" s="117" t="s">
        <v>336</v>
      </c>
      <c r="B282" s="28"/>
      <c r="C282" s="4" t="s">
        <v>41</v>
      </c>
      <c r="D282" s="4" t="s">
        <v>27</v>
      </c>
      <c r="E282" s="36" t="s">
        <v>335</v>
      </c>
      <c r="F282" s="4" t="s">
        <v>29</v>
      </c>
      <c r="G282" s="5">
        <f>G283</f>
        <v>85</v>
      </c>
      <c r="H282" s="5">
        <f t="shared" ref="H282:I282" si="138">H283</f>
        <v>87</v>
      </c>
      <c r="I282" s="5">
        <f t="shared" si="138"/>
        <v>100</v>
      </c>
    </row>
    <row r="283" spans="1:11" s="7" customFormat="1" ht="30.75" customHeight="1">
      <c r="A283" s="27" t="s">
        <v>420</v>
      </c>
      <c r="B283" s="28"/>
      <c r="C283" s="4" t="s">
        <v>41</v>
      </c>
      <c r="D283" s="4" t="s">
        <v>27</v>
      </c>
      <c r="E283" s="36" t="s">
        <v>335</v>
      </c>
      <c r="F283" s="4" t="s">
        <v>58</v>
      </c>
      <c r="G283" s="5">
        <v>85</v>
      </c>
      <c r="H283" s="5">
        <v>87</v>
      </c>
      <c r="I283" s="5">
        <v>100</v>
      </c>
    </row>
    <row r="284" spans="1:11" s="7" customFormat="1" ht="87" customHeight="1">
      <c r="A284" s="27" t="s">
        <v>663</v>
      </c>
      <c r="B284" s="28"/>
      <c r="C284" s="4" t="s">
        <v>41</v>
      </c>
      <c r="D284" s="4" t="s">
        <v>27</v>
      </c>
      <c r="E284" s="36" t="s">
        <v>322</v>
      </c>
      <c r="F284" s="4" t="s">
        <v>29</v>
      </c>
      <c r="G284" s="5">
        <f>G285</f>
        <v>1022</v>
      </c>
      <c r="H284" s="5">
        <f t="shared" ref="H284:I284" si="139">H285</f>
        <v>1031</v>
      </c>
      <c r="I284" s="5">
        <f t="shared" si="139"/>
        <v>1072</v>
      </c>
    </row>
    <row r="285" spans="1:11" s="7" customFormat="1" ht="30.75" customHeight="1">
      <c r="A285" s="27" t="s">
        <v>60</v>
      </c>
      <c r="B285" s="28"/>
      <c r="C285" s="4" t="s">
        <v>41</v>
      </c>
      <c r="D285" s="4" t="s">
        <v>27</v>
      </c>
      <c r="E285" s="36" t="s">
        <v>322</v>
      </c>
      <c r="F285" s="4" t="s">
        <v>59</v>
      </c>
      <c r="G285" s="5">
        <v>1022</v>
      </c>
      <c r="H285" s="5">
        <v>1031</v>
      </c>
      <c r="I285" s="5">
        <v>1072</v>
      </c>
    </row>
    <row r="286" spans="1:11" s="21" customFormat="1" ht="26.25" customHeight="1">
      <c r="A286" s="27" t="s">
        <v>80</v>
      </c>
      <c r="B286" s="47"/>
      <c r="C286" s="4" t="s">
        <v>41</v>
      </c>
      <c r="D286" s="4" t="s">
        <v>27</v>
      </c>
      <c r="E286" s="36" t="s">
        <v>323</v>
      </c>
      <c r="F286" s="4" t="s">
        <v>29</v>
      </c>
      <c r="G286" s="5">
        <f>G287</f>
        <v>300</v>
      </c>
      <c r="H286" s="5">
        <f t="shared" ref="H286:I286" si="140">H287</f>
        <v>0</v>
      </c>
      <c r="I286" s="5">
        <f t="shared" si="140"/>
        <v>0</v>
      </c>
    </row>
    <row r="287" spans="1:11" s="21" customFormat="1" ht="37.5" customHeight="1">
      <c r="A287" s="27" t="s">
        <v>420</v>
      </c>
      <c r="B287" s="47"/>
      <c r="C287" s="4" t="s">
        <v>41</v>
      </c>
      <c r="D287" s="4" t="s">
        <v>27</v>
      </c>
      <c r="E287" s="36" t="s">
        <v>323</v>
      </c>
      <c r="F287" s="4" t="s">
        <v>58</v>
      </c>
      <c r="G287" s="5">
        <v>300</v>
      </c>
      <c r="H287" s="5">
        <v>0</v>
      </c>
      <c r="I287" s="5">
        <v>0</v>
      </c>
    </row>
    <row r="288" spans="1:11" s="7" customFormat="1" ht="20.25" customHeight="1">
      <c r="A288" s="86" t="s">
        <v>56</v>
      </c>
      <c r="B288" s="28"/>
      <c r="C288" s="9" t="s">
        <v>41</v>
      </c>
      <c r="D288" s="9" t="s">
        <v>30</v>
      </c>
      <c r="E288" s="64" t="s">
        <v>221</v>
      </c>
      <c r="F288" s="9" t="s">
        <v>29</v>
      </c>
      <c r="G288" s="10">
        <f>G289+G297</f>
        <v>3864</v>
      </c>
      <c r="H288" s="10">
        <f t="shared" ref="H288:I288" si="141">H289+H297</f>
        <v>3680.6</v>
      </c>
      <c r="I288" s="10">
        <f t="shared" si="141"/>
        <v>13129.9</v>
      </c>
      <c r="J288" s="6"/>
      <c r="K288" s="6"/>
    </row>
    <row r="289" spans="1:11" s="7" customFormat="1" ht="35.25" customHeight="1">
      <c r="A289" s="112" t="s">
        <v>550</v>
      </c>
      <c r="B289" s="28"/>
      <c r="C289" s="4" t="s">
        <v>41</v>
      </c>
      <c r="D289" s="4" t="s">
        <v>30</v>
      </c>
      <c r="E289" s="34" t="s">
        <v>166</v>
      </c>
      <c r="F289" s="4" t="s">
        <v>29</v>
      </c>
      <c r="G289" s="10">
        <f>G290</f>
        <v>1804.5</v>
      </c>
      <c r="H289" s="10">
        <f t="shared" ref="H289:I291" si="142">H290</f>
        <v>3033</v>
      </c>
      <c r="I289" s="10">
        <f t="shared" si="142"/>
        <v>3189</v>
      </c>
      <c r="J289" s="6"/>
      <c r="K289" s="6"/>
    </row>
    <row r="290" spans="1:11" s="7" customFormat="1" ht="35.25" customHeight="1">
      <c r="A290" s="112" t="s">
        <v>551</v>
      </c>
      <c r="B290" s="28"/>
      <c r="C290" s="4" t="s">
        <v>41</v>
      </c>
      <c r="D290" s="4" t="s">
        <v>30</v>
      </c>
      <c r="E290" s="34" t="s">
        <v>167</v>
      </c>
      <c r="F290" s="4" t="s">
        <v>29</v>
      </c>
      <c r="G290" s="10">
        <f>G291+G294</f>
        <v>1804.5</v>
      </c>
      <c r="H290" s="10">
        <f t="shared" ref="H290:I290" si="143">H291+H294</f>
        <v>3033</v>
      </c>
      <c r="I290" s="10">
        <f t="shared" si="143"/>
        <v>3189</v>
      </c>
      <c r="J290" s="6"/>
      <c r="K290" s="6"/>
    </row>
    <row r="291" spans="1:11" s="7" customFormat="1" ht="38.25" customHeight="1">
      <c r="A291" s="113" t="s">
        <v>171</v>
      </c>
      <c r="B291" s="28"/>
      <c r="C291" s="4" t="s">
        <v>41</v>
      </c>
      <c r="D291" s="4" t="s">
        <v>30</v>
      </c>
      <c r="E291" s="35" t="s">
        <v>317</v>
      </c>
      <c r="F291" s="4" t="s">
        <v>29</v>
      </c>
      <c r="G291" s="5">
        <f>G292</f>
        <v>1022.5</v>
      </c>
      <c r="H291" s="5">
        <f t="shared" si="142"/>
        <v>1736</v>
      </c>
      <c r="I291" s="5">
        <f t="shared" si="142"/>
        <v>1840</v>
      </c>
      <c r="J291" s="6"/>
      <c r="K291" s="6"/>
    </row>
    <row r="292" spans="1:11" s="7" customFormat="1" ht="39" customHeight="1">
      <c r="A292" s="83" t="s">
        <v>332</v>
      </c>
      <c r="B292" s="28"/>
      <c r="C292" s="4" t="s">
        <v>41</v>
      </c>
      <c r="D292" s="4" t="s">
        <v>30</v>
      </c>
      <c r="E292" s="36" t="s">
        <v>321</v>
      </c>
      <c r="F292" s="4" t="s">
        <v>29</v>
      </c>
      <c r="G292" s="5">
        <f>G293</f>
        <v>1022.5</v>
      </c>
      <c r="H292" s="5">
        <f t="shared" ref="H292:I292" si="144">H293</f>
        <v>1736</v>
      </c>
      <c r="I292" s="5">
        <f t="shared" si="144"/>
        <v>1840</v>
      </c>
    </row>
    <row r="293" spans="1:11" s="7" customFormat="1" ht="30" customHeight="1">
      <c r="A293" s="27" t="s">
        <v>420</v>
      </c>
      <c r="B293" s="28"/>
      <c r="C293" s="4" t="s">
        <v>41</v>
      </c>
      <c r="D293" s="4" t="s">
        <v>30</v>
      </c>
      <c r="E293" s="36" t="s">
        <v>321</v>
      </c>
      <c r="F293" s="4" t="s">
        <v>58</v>
      </c>
      <c r="G293" s="5">
        <v>1022.5</v>
      </c>
      <c r="H293" s="5">
        <v>1736</v>
      </c>
      <c r="I293" s="5">
        <v>1840</v>
      </c>
    </row>
    <row r="294" spans="1:11" s="12" customFormat="1" ht="34.5" customHeight="1">
      <c r="A294" s="114" t="s">
        <v>325</v>
      </c>
      <c r="B294" s="30"/>
      <c r="C294" s="4" t="s">
        <v>41</v>
      </c>
      <c r="D294" s="4" t="s">
        <v>30</v>
      </c>
      <c r="E294" s="35" t="s">
        <v>327</v>
      </c>
      <c r="F294" s="4" t="s">
        <v>29</v>
      </c>
      <c r="G294" s="5">
        <f>G295</f>
        <v>782</v>
      </c>
      <c r="H294" s="5">
        <f t="shared" ref="H294:I295" si="145">H295</f>
        <v>1297</v>
      </c>
      <c r="I294" s="5">
        <f t="shared" si="145"/>
        <v>1349</v>
      </c>
    </row>
    <row r="295" spans="1:11" s="12" customFormat="1" ht="56.25" customHeight="1">
      <c r="A295" s="27" t="s">
        <v>326</v>
      </c>
      <c r="B295" s="30"/>
      <c r="C295" s="4" t="s">
        <v>41</v>
      </c>
      <c r="D295" s="4" t="s">
        <v>30</v>
      </c>
      <c r="E295" s="36" t="s">
        <v>328</v>
      </c>
      <c r="F295" s="4" t="s">
        <v>29</v>
      </c>
      <c r="G295" s="5">
        <f>G296</f>
        <v>782</v>
      </c>
      <c r="H295" s="5">
        <f t="shared" si="145"/>
        <v>1297</v>
      </c>
      <c r="I295" s="5">
        <f t="shared" si="145"/>
        <v>1349</v>
      </c>
    </row>
    <row r="296" spans="1:11" s="12" customFormat="1" ht="21" customHeight="1">
      <c r="A296" s="27" t="s">
        <v>60</v>
      </c>
      <c r="B296" s="30"/>
      <c r="C296" s="4" t="s">
        <v>41</v>
      </c>
      <c r="D296" s="4" t="s">
        <v>30</v>
      </c>
      <c r="E296" s="36" t="s">
        <v>328</v>
      </c>
      <c r="F296" s="4" t="s">
        <v>59</v>
      </c>
      <c r="G296" s="5">
        <v>782</v>
      </c>
      <c r="H296" s="5">
        <v>1297</v>
      </c>
      <c r="I296" s="5">
        <v>1349</v>
      </c>
    </row>
    <row r="297" spans="1:11" s="26" customFormat="1" ht="84.75" customHeight="1">
      <c r="A297" s="86" t="s">
        <v>537</v>
      </c>
      <c r="B297" s="81"/>
      <c r="C297" s="4" t="s">
        <v>41</v>
      </c>
      <c r="D297" s="4" t="s">
        <v>30</v>
      </c>
      <c r="E297" s="44" t="s">
        <v>536</v>
      </c>
      <c r="F297" s="9" t="s">
        <v>29</v>
      </c>
      <c r="G297" s="10">
        <f>G298</f>
        <v>2059.5</v>
      </c>
      <c r="H297" s="10">
        <f t="shared" ref="H297:I297" si="146">H298</f>
        <v>647.6</v>
      </c>
      <c r="I297" s="10">
        <f t="shared" si="146"/>
        <v>9940.9</v>
      </c>
    </row>
    <row r="298" spans="1:11" s="26" customFormat="1" ht="59.25" customHeight="1">
      <c r="A298" s="8" t="s">
        <v>539</v>
      </c>
      <c r="C298" s="4" t="s">
        <v>41</v>
      </c>
      <c r="D298" s="4" t="s">
        <v>30</v>
      </c>
      <c r="E298" s="44" t="s">
        <v>538</v>
      </c>
      <c r="F298" s="9" t="s">
        <v>29</v>
      </c>
      <c r="G298" s="10">
        <f>G299+G306</f>
        <v>2059.5</v>
      </c>
      <c r="H298" s="10">
        <f t="shared" ref="H298:I298" si="147">H299+H306</f>
        <v>647.6</v>
      </c>
      <c r="I298" s="10">
        <f t="shared" si="147"/>
        <v>9940.9</v>
      </c>
    </row>
    <row r="299" spans="1:11" s="21" customFormat="1" ht="30.75" customHeight="1">
      <c r="A299" s="31" t="s">
        <v>541</v>
      </c>
      <c r="C299" s="4" t="s">
        <v>41</v>
      </c>
      <c r="D299" s="4" t="s">
        <v>30</v>
      </c>
      <c r="E299" s="38" t="s">
        <v>540</v>
      </c>
      <c r="F299" s="4" t="s">
        <v>29</v>
      </c>
      <c r="G299" s="5">
        <f>G300+G302+G304</f>
        <v>2059.5</v>
      </c>
      <c r="H299" s="5">
        <f t="shared" ref="H299:I299" si="148">H300+H302+H304</f>
        <v>647.6</v>
      </c>
      <c r="I299" s="5">
        <f t="shared" si="148"/>
        <v>9610.9</v>
      </c>
    </row>
    <row r="300" spans="1:11" s="21" customFormat="1" ht="30.75" customHeight="1">
      <c r="A300" s="3" t="s">
        <v>730</v>
      </c>
      <c r="C300" s="4" t="s">
        <v>41</v>
      </c>
      <c r="D300" s="4" t="s">
        <v>30</v>
      </c>
      <c r="E300" s="96" t="s">
        <v>729</v>
      </c>
      <c r="F300" s="4" t="s">
        <v>29</v>
      </c>
      <c r="G300" s="5">
        <f>G301</f>
        <v>1839.6</v>
      </c>
      <c r="H300" s="5">
        <f t="shared" ref="H300:I300" si="149">H301</f>
        <v>647.6</v>
      </c>
      <c r="I300" s="5">
        <f t="shared" si="149"/>
        <v>8618.9</v>
      </c>
    </row>
    <row r="301" spans="1:11" s="21" customFormat="1" ht="30.75" customHeight="1">
      <c r="A301" s="90" t="s">
        <v>60</v>
      </c>
      <c r="C301" s="4" t="s">
        <v>41</v>
      </c>
      <c r="D301" s="4" t="s">
        <v>30</v>
      </c>
      <c r="E301" s="96" t="s">
        <v>729</v>
      </c>
      <c r="F301" s="4" t="s">
        <v>59</v>
      </c>
      <c r="G301" s="5">
        <v>1839.6</v>
      </c>
      <c r="H301" s="5">
        <v>647.6</v>
      </c>
      <c r="I301" s="5">
        <v>8618.9</v>
      </c>
    </row>
    <row r="302" spans="1:11" s="21" customFormat="1" ht="30.75" customHeight="1">
      <c r="A302" s="3" t="s">
        <v>543</v>
      </c>
      <c r="C302" s="4" t="s">
        <v>41</v>
      </c>
      <c r="D302" s="4" t="s">
        <v>30</v>
      </c>
      <c r="E302" s="37" t="s">
        <v>542</v>
      </c>
      <c r="F302" s="4" t="s">
        <v>29</v>
      </c>
      <c r="G302" s="5">
        <f>G303</f>
        <v>0</v>
      </c>
      <c r="H302" s="5">
        <f t="shared" ref="H302:I302" si="150">H303</f>
        <v>0</v>
      </c>
      <c r="I302" s="5">
        <f t="shared" si="150"/>
        <v>992</v>
      </c>
    </row>
    <row r="303" spans="1:11" s="21" customFormat="1" ht="30.75" customHeight="1">
      <c r="A303" s="90" t="s">
        <v>60</v>
      </c>
      <c r="C303" s="4" t="s">
        <v>41</v>
      </c>
      <c r="D303" s="4" t="s">
        <v>30</v>
      </c>
      <c r="E303" s="37" t="s">
        <v>542</v>
      </c>
      <c r="F303" s="4" t="s">
        <v>59</v>
      </c>
      <c r="G303" s="5">
        <v>0</v>
      </c>
      <c r="H303" s="5">
        <v>0</v>
      </c>
      <c r="I303" s="5">
        <v>992</v>
      </c>
    </row>
    <row r="304" spans="1:11" s="21" customFormat="1" ht="30.75" customHeight="1">
      <c r="A304" s="3" t="s">
        <v>545</v>
      </c>
      <c r="C304" s="4" t="s">
        <v>41</v>
      </c>
      <c r="D304" s="4" t="s">
        <v>30</v>
      </c>
      <c r="E304" s="37" t="s">
        <v>544</v>
      </c>
      <c r="F304" s="4" t="s">
        <v>29</v>
      </c>
      <c r="G304" s="5">
        <f>G305</f>
        <v>219.9</v>
      </c>
      <c r="H304" s="5">
        <f t="shared" ref="H304:I304" si="151">H305</f>
        <v>0</v>
      </c>
      <c r="I304" s="5">
        <f t="shared" si="151"/>
        <v>0</v>
      </c>
    </row>
    <row r="305" spans="1:12" s="21" customFormat="1" ht="30.75" customHeight="1">
      <c r="A305" s="90" t="s">
        <v>60</v>
      </c>
      <c r="C305" s="4" t="s">
        <v>41</v>
      </c>
      <c r="D305" s="4" t="s">
        <v>30</v>
      </c>
      <c r="E305" s="37" t="s">
        <v>544</v>
      </c>
      <c r="F305" s="4" t="s">
        <v>59</v>
      </c>
      <c r="G305" s="5">
        <v>219.9</v>
      </c>
      <c r="H305" s="5">
        <v>0</v>
      </c>
      <c r="I305" s="5">
        <v>0</v>
      </c>
    </row>
    <row r="306" spans="1:12" s="21" customFormat="1" ht="30.75" customHeight="1">
      <c r="A306" s="31" t="s">
        <v>547</v>
      </c>
      <c r="C306" s="4" t="s">
        <v>41</v>
      </c>
      <c r="D306" s="4" t="s">
        <v>30</v>
      </c>
      <c r="E306" s="38" t="s">
        <v>546</v>
      </c>
      <c r="F306" s="4" t="s">
        <v>29</v>
      </c>
      <c r="G306" s="5">
        <f>G307</f>
        <v>0</v>
      </c>
      <c r="H306" s="5">
        <f t="shared" ref="H306:I307" si="152">H307</f>
        <v>0</v>
      </c>
      <c r="I306" s="5">
        <f t="shared" si="152"/>
        <v>330</v>
      </c>
    </row>
    <row r="307" spans="1:12" s="21" customFormat="1" ht="30.75" customHeight="1">
      <c r="A307" s="3" t="s">
        <v>549</v>
      </c>
      <c r="C307" s="4" t="s">
        <v>41</v>
      </c>
      <c r="D307" s="4" t="s">
        <v>30</v>
      </c>
      <c r="E307" s="37" t="s">
        <v>548</v>
      </c>
      <c r="F307" s="4" t="s">
        <v>29</v>
      </c>
      <c r="G307" s="5">
        <f>G308</f>
        <v>0</v>
      </c>
      <c r="H307" s="5">
        <f t="shared" si="152"/>
        <v>0</v>
      </c>
      <c r="I307" s="5">
        <f t="shared" si="152"/>
        <v>330</v>
      </c>
    </row>
    <row r="308" spans="1:12" s="21" customFormat="1" ht="30.75" customHeight="1">
      <c r="A308" s="90" t="s">
        <v>60</v>
      </c>
      <c r="C308" s="4" t="s">
        <v>41</v>
      </c>
      <c r="D308" s="4" t="s">
        <v>30</v>
      </c>
      <c r="E308" s="37" t="s">
        <v>548</v>
      </c>
      <c r="F308" s="4" t="s">
        <v>59</v>
      </c>
      <c r="G308" s="5">
        <v>0</v>
      </c>
      <c r="H308" s="5">
        <v>0</v>
      </c>
      <c r="I308" s="5">
        <v>330</v>
      </c>
    </row>
    <row r="309" spans="1:12" s="7" customFormat="1" ht="27" customHeight="1">
      <c r="A309" s="110" t="s">
        <v>50</v>
      </c>
      <c r="B309" s="28"/>
      <c r="C309" s="9" t="s">
        <v>41</v>
      </c>
      <c r="D309" s="9" t="s">
        <v>31</v>
      </c>
      <c r="E309" s="64" t="s">
        <v>221</v>
      </c>
      <c r="F309" s="9" t="s">
        <v>29</v>
      </c>
      <c r="G309" s="10">
        <f>G310+G345+G388+G375</f>
        <v>71484</v>
      </c>
      <c r="H309" s="10">
        <f>H310+H345+H388+H375</f>
        <v>54693.2</v>
      </c>
      <c r="I309" s="10">
        <f>I310+I345+I388+I375</f>
        <v>60333.5</v>
      </c>
      <c r="J309" s="6"/>
    </row>
    <row r="310" spans="1:12" s="7" customFormat="1" ht="45.75" customHeight="1">
      <c r="A310" s="112" t="s">
        <v>467</v>
      </c>
      <c r="B310" s="28"/>
      <c r="C310" s="4" t="s">
        <v>41</v>
      </c>
      <c r="D310" s="4" t="s">
        <v>31</v>
      </c>
      <c r="E310" s="34" t="s">
        <v>155</v>
      </c>
      <c r="F310" s="4" t="s">
        <v>29</v>
      </c>
      <c r="G310" s="10">
        <f>G311</f>
        <v>3375.4</v>
      </c>
      <c r="H310" s="10">
        <f t="shared" ref="H310:I310" si="153">H311</f>
        <v>1801.6</v>
      </c>
      <c r="I310" s="10">
        <f t="shared" si="153"/>
        <v>7851.9000000000005</v>
      </c>
      <c r="J310" s="75"/>
      <c r="K310" s="75"/>
      <c r="L310" s="75"/>
    </row>
    <row r="311" spans="1:12" s="7" customFormat="1" ht="48.75" customHeight="1">
      <c r="A311" s="112" t="s">
        <v>468</v>
      </c>
      <c r="B311" s="28"/>
      <c r="C311" s="4" t="s">
        <v>41</v>
      </c>
      <c r="D311" s="4" t="s">
        <v>31</v>
      </c>
      <c r="E311" s="34" t="s">
        <v>156</v>
      </c>
      <c r="F311" s="4" t="s">
        <v>29</v>
      </c>
      <c r="G311" s="10">
        <f>G312+G327+G340</f>
        <v>3375.4</v>
      </c>
      <c r="H311" s="10">
        <f>H312+H327+H340</f>
        <v>1801.6</v>
      </c>
      <c r="I311" s="10">
        <f>I312+I327+I340</f>
        <v>7851.9000000000005</v>
      </c>
      <c r="J311" s="6"/>
    </row>
    <row r="312" spans="1:12" s="7" customFormat="1" ht="57.75" customHeight="1">
      <c r="A312" s="113" t="s">
        <v>469</v>
      </c>
      <c r="B312" s="28"/>
      <c r="C312" s="4" t="s">
        <v>41</v>
      </c>
      <c r="D312" s="4" t="s">
        <v>31</v>
      </c>
      <c r="E312" s="35" t="s">
        <v>157</v>
      </c>
      <c r="F312" s="4" t="s">
        <v>29</v>
      </c>
      <c r="G312" s="5">
        <f>G313+G315+G317+G321+G323+G325+G319</f>
        <v>810.4</v>
      </c>
      <c r="H312" s="5">
        <f t="shared" ref="H312:I312" si="154">H313+H315+H317+H321+H323+H325+H319</f>
        <v>1066.5999999999999</v>
      </c>
      <c r="I312" s="5">
        <f t="shared" si="154"/>
        <v>1016.6</v>
      </c>
      <c r="J312" s="6"/>
    </row>
    <row r="313" spans="1:12" s="7" customFormat="1" ht="33" customHeight="1">
      <c r="A313" s="83" t="s">
        <v>470</v>
      </c>
      <c r="B313" s="28"/>
      <c r="C313" s="4" t="s">
        <v>41</v>
      </c>
      <c r="D313" s="4" t="s">
        <v>31</v>
      </c>
      <c r="E313" s="36" t="s">
        <v>158</v>
      </c>
      <c r="F313" s="4" t="s">
        <v>29</v>
      </c>
      <c r="G313" s="5">
        <f>G314</f>
        <v>100</v>
      </c>
      <c r="H313" s="5">
        <f t="shared" ref="H313:I313" si="155">H314</f>
        <v>100</v>
      </c>
      <c r="I313" s="5">
        <f t="shared" si="155"/>
        <v>50</v>
      </c>
    </row>
    <row r="314" spans="1:12" s="7" customFormat="1" ht="33" customHeight="1">
      <c r="A314" s="27" t="s">
        <v>420</v>
      </c>
      <c r="B314" s="28"/>
      <c r="C314" s="4" t="s">
        <v>41</v>
      </c>
      <c r="D314" s="4" t="s">
        <v>31</v>
      </c>
      <c r="E314" s="36" t="s">
        <v>158</v>
      </c>
      <c r="F314" s="4" t="s">
        <v>58</v>
      </c>
      <c r="G314" s="5">
        <v>100</v>
      </c>
      <c r="H314" s="5">
        <v>100</v>
      </c>
      <c r="I314" s="5">
        <v>50</v>
      </c>
    </row>
    <row r="315" spans="1:12" s="7" customFormat="1" ht="33" customHeight="1">
      <c r="A315" s="83" t="s">
        <v>472</v>
      </c>
      <c r="B315" s="28"/>
      <c r="C315" s="4" t="s">
        <v>41</v>
      </c>
      <c r="D315" s="4" t="s">
        <v>31</v>
      </c>
      <c r="E315" s="36" t="s">
        <v>471</v>
      </c>
      <c r="F315" s="4" t="s">
        <v>29</v>
      </c>
      <c r="G315" s="5">
        <f>G316</f>
        <v>166</v>
      </c>
      <c r="H315" s="5">
        <f t="shared" ref="H315:I315" si="156">H316</f>
        <v>140</v>
      </c>
      <c r="I315" s="5">
        <f t="shared" si="156"/>
        <v>140</v>
      </c>
    </row>
    <row r="316" spans="1:12" s="7" customFormat="1" ht="32.25" customHeight="1">
      <c r="A316" s="27" t="s">
        <v>420</v>
      </c>
      <c r="B316" s="28"/>
      <c r="C316" s="4" t="s">
        <v>41</v>
      </c>
      <c r="D316" s="4" t="s">
        <v>31</v>
      </c>
      <c r="E316" s="36" t="s">
        <v>471</v>
      </c>
      <c r="F316" s="4" t="s">
        <v>58</v>
      </c>
      <c r="G316" s="5">
        <v>166</v>
      </c>
      <c r="H316" s="5">
        <v>140</v>
      </c>
      <c r="I316" s="5">
        <v>140</v>
      </c>
    </row>
    <row r="317" spans="1:12" s="7" customFormat="1" ht="32.25" customHeight="1">
      <c r="A317" s="83" t="s">
        <v>474</v>
      </c>
      <c r="B317" s="28"/>
      <c r="C317" s="4" t="s">
        <v>41</v>
      </c>
      <c r="D317" s="4" t="s">
        <v>31</v>
      </c>
      <c r="E317" s="36" t="s">
        <v>473</v>
      </c>
      <c r="F317" s="4" t="s">
        <v>29</v>
      </c>
      <c r="G317" s="5">
        <f>G318</f>
        <v>242.8</v>
      </c>
      <c r="H317" s="5">
        <f t="shared" ref="H317:I317" si="157">H318</f>
        <v>480</v>
      </c>
      <c r="I317" s="5">
        <f t="shared" si="157"/>
        <v>480</v>
      </c>
    </row>
    <row r="318" spans="1:12" s="7" customFormat="1" ht="32.25" customHeight="1">
      <c r="A318" s="27" t="s">
        <v>420</v>
      </c>
      <c r="B318" s="28"/>
      <c r="C318" s="4" t="s">
        <v>41</v>
      </c>
      <c r="D318" s="4" t="s">
        <v>31</v>
      </c>
      <c r="E318" s="36" t="s">
        <v>473</v>
      </c>
      <c r="F318" s="4" t="s">
        <v>58</v>
      </c>
      <c r="G318" s="5">
        <v>242.8</v>
      </c>
      <c r="H318" s="5">
        <v>480</v>
      </c>
      <c r="I318" s="5">
        <v>480</v>
      </c>
    </row>
    <row r="319" spans="1:12" s="7" customFormat="1" ht="32.25" customHeight="1">
      <c r="A319" s="2" t="s">
        <v>696</v>
      </c>
      <c r="C319" s="4" t="s">
        <v>41</v>
      </c>
      <c r="D319" s="4" t="s">
        <v>31</v>
      </c>
      <c r="E319" s="46" t="s">
        <v>695</v>
      </c>
      <c r="F319" s="4" t="s">
        <v>29</v>
      </c>
      <c r="G319" s="5">
        <f>G320</f>
        <v>124.2</v>
      </c>
      <c r="H319" s="5">
        <f t="shared" ref="H319:I319" si="158">H320</f>
        <v>0</v>
      </c>
      <c r="I319" s="5">
        <f t="shared" si="158"/>
        <v>0</v>
      </c>
    </row>
    <row r="320" spans="1:12" s="7" customFormat="1" ht="32.25" customHeight="1">
      <c r="A320" s="3" t="s">
        <v>420</v>
      </c>
      <c r="C320" s="4" t="s">
        <v>41</v>
      </c>
      <c r="D320" s="4" t="s">
        <v>31</v>
      </c>
      <c r="E320" s="46" t="s">
        <v>695</v>
      </c>
      <c r="F320" s="4" t="s">
        <v>58</v>
      </c>
      <c r="G320" s="5">
        <v>124.2</v>
      </c>
      <c r="H320" s="5">
        <v>0</v>
      </c>
      <c r="I320" s="5">
        <v>0</v>
      </c>
    </row>
    <row r="321" spans="1:9" s="7" customFormat="1" ht="32.25" customHeight="1">
      <c r="A321" s="83" t="s">
        <v>476</v>
      </c>
      <c r="B321" s="28"/>
      <c r="C321" s="4" t="s">
        <v>41</v>
      </c>
      <c r="D321" s="4" t="s">
        <v>31</v>
      </c>
      <c r="E321" s="36" t="s">
        <v>475</v>
      </c>
      <c r="F321" s="4" t="s">
        <v>29</v>
      </c>
      <c r="G321" s="5">
        <f>G322</f>
        <v>150</v>
      </c>
      <c r="H321" s="5">
        <f t="shared" ref="H321:I321" si="159">H322</f>
        <v>150</v>
      </c>
      <c r="I321" s="5">
        <f t="shared" si="159"/>
        <v>150</v>
      </c>
    </row>
    <row r="322" spans="1:9" s="7" customFormat="1" ht="32.25" customHeight="1">
      <c r="A322" s="27" t="s">
        <v>420</v>
      </c>
      <c r="B322" s="28"/>
      <c r="C322" s="4" t="s">
        <v>41</v>
      </c>
      <c r="D322" s="4" t="s">
        <v>31</v>
      </c>
      <c r="E322" s="36" t="s">
        <v>475</v>
      </c>
      <c r="F322" s="4" t="s">
        <v>58</v>
      </c>
      <c r="G322" s="5">
        <v>150</v>
      </c>
      <c r="H322" s="5">
        <v>150</v>
      </c>
      <c r="I322" s="5">
        <v>150</v>
      </c>
    </row>
    <row r="323" spans="1:9" s="7" customFormat="1" ht="32.25" customHeight="1">
      <c r="A323" s="83" t="s">
        <v>653</v>
      </c>
      <c r="B323" s="28"/>
      <c r="C323" s="4" t="s">
        <v>41</v>
      </c>
      <c r="D323" s="4" t="s">
        <v>31</v>
      </c>
      <c r="E323" s="46" t="s">
        <v>652</v>
      </c>
      <c r="F323" s="4" t="s">
        <v>29</v>
      </c>
      <c r="G323" s="5">
        <f>G324</f>
        <v>27.4</v>
      </c>
      <c r="H323" s="5">
        <f t="shared" ref="H323:I323" si="160">H324</f>
        <v>16</v>
      </c>
      <c r="I323" s="5">
        <f t="shared" si="160"/>
        <v>16</v>
      </c>
    </row>
    <row r="324" spans="1:9" s="7" customFormat="1" ht="32.25" customHeight="1">
      <c r="A324" s="27" t="s">
        <v>420</v>
      </c>
      <c r="B324" s="28"/>
      <c r="C324" s="4" t="s">
        <v>41</v>
      </c>
      <c r="D324" s="4" t="s">
        <v>31</v>
      </c>
      <c r="E324" s="46" t="s">
        <v>652</v>
      </c>
      <c r="F324" s="4" t="s">
        <v>58</v>
      </c>
      <c r="G324" s="5">
        <v>27.4</v>
      </c>
      <c r="H324" s="5">
        <v>16</v>
      </c>
      <c r="I324" s="5">
        <v>16</v>
      </c>
    </row>
    <row r="325" spans="1:9" s="7" customFormat="1" ht="32.25" customHeight="1">
      <c r="A325" s="83" t="s">
        <v>478</v>
      </c>
      <c r="B325" s="28"/>
      <c r="C325" s="4" t="s">
        <v>41</v>
      </c>
      <c r="D325" s="4" t="s">
        <v>31</v>
      </c>
      <c r="E325" s="36" t="s">
        <v>477</v>
      </c>
      <c r="F325" s="4" t="s">
        <v>29</v>
      </c>
      <c r="G325" s="5">
        <f>G326</f>
        <v>0</v>
      </c>
      <c r="H325" s="5">
        <f t="shared" ref="H325:I325" si="161">H326</f>
        <v>180.6</v>
      </c>
      <c r="I325" s="5">
        <f t="shared" si="161"/>
        <v>180.6</v>
      </c>
    </row>
    <row r="326" spans="1:9" s="7" customFormat="1" ht="32.25" customHeight="1">
      <c r="A326" s="27" t="s">
        <v>420</v>
      </c>
      <c r="B326" s="28"/>
      <c r="C326" s="4" t="s">
        <v>41</v>
      </c>
      <c r="D326" s="4" t="s">
        <v>31</v>
      </c>
      <c r="E326" s="36" t="s">
        <v>477</v>
      </c>
      <c r="F326" s="4" t="s">
        <v>58</v>
      </c>
      <c r="G326" s="5">
        <v>0</v>
      </c>
      <c r="H326" s="5">
        <v>180.6</v>
      </c>
      <c r="I326" s="5">
        <v>180.6</v>
      </c>
    </row>
    <row r="327" spans="1:9" s="7" customFormat="1" ht="42.75" customHeight="1">
      <c r="A327" s="113" t="s">
        <v>481</v>
      </c>
      <c r="B327" s="28"/>
      <c r="C327" s="4" t="s">
        <v>41</v>
      </c>
      <c r="D327" s="4" t="s">
        <v>31</v>
      </c>
      <c r="E327" s="35" t="s">
        <v>480</v>
      </c>
      <c r="F327" s="4" t="s">
        <v>29</v>
      </c>
      <c r="G327" s="5">
        <f>G328+G330+G332+G334+G336+G338</f>
        <v>1880</v>
      </c>
      <c r="H327" s="5">
        <f t="shared" ref="H327:I327" si="162">H328+H330+H332+H334+H336+H338</f>
        <v>460</v>
      </c>
      <c r="I327" s="5">
        <f t="shared" si="162"/>
        <v>6560.3</v>
      </c>
    </row>
    <row r="328" spans="1:9" s="7" customFormat="1" ht="42.75" customHeight="1">
      <c r="A328" s="83" t="s">
        <v>483</v>
      </c>
      <c r="B328" s="28"/>
      <c r="C328" s="4" t="s">
        <v>41</v>
      </c>
      <c r="D328" s="4" t="s">
        <v>31</v>
      </c>
      <c r="E328" s="36" t="s">
        <v>482</v>
      </c>
      <c r="F328" s="4" t="s">
        <v>29</v>
      </c>
      <c r="G328" s="5">
        <f>G329</f>
        <v>650</v>
      </c>
      <c r="H328" s="5">
        <f t="shared" ref="H328:I328" si="163">H329</f>
        <v>300</v>
      </c>
      <c r="I328" s="5">
        <f t="shared" si="163"/>
        <v>300</v>
      </c>
    </row>
    <row r="329" spans="1:9" s="7" customFormat="1" ht="42.75" customHeight="1">
      <c r="A329" s="27" t="s">
        <v>420</v>
      </c>
      <c r="B329" s="28"/>
      <c r="C329" s="4" t="s">
        <v>41</v>
      </c>
      <c r="D329" s="4" t="s">
        <v>31</v>
      </c>
      <c r="E329" s="36" t="s">
        <v>482</v>
      </c>
      <c r="F329" s="4" t="s">
        <v>58</v>
      </c>
      <c r="G329" s="5">
        <v>650</v>
      </c>
      <c r="H329" s="5">
        <v>300</v>
      </c>
      <c r="I329" s="5">
        <v>300</v>
      </c>
    </row>
    <row r="330" spans="1:9" s="7" customFormat="1" ht="24" customHeight="1">
      <c r="A330" s="83" t="s">
        <v>487</v>
      </c>
      <c r="B330" s="28"/>
      <c r="C330" s="4" t="s">
        <v>41</v>
      </c>
      <c r="D330" s="4" t="s">
        <v>31</v>
      </c>
      <c r="E330" s="36" t="s">
        <v>486</v>
      </c>
      <c r="F330" s="4" t="s">
        <v>29</v>
      </c>
      <c r="G330" s="5">
        <f>G331</f>
        <v>100</v>
      </c>
      <c r="H330" s="5">
        <f t="shared" ref="H330:I330" si="164">H331</f>
        <v>50</v>
      </c>
      <c r="I330" s="5">
        <f t="shared" si="164"/>
        <v>50</v>
      </c>
    </row>
    <row r="331" spans="1:9" s="7" customFormat="1" ht="30.75" customHeight="1">
      <c r="A331" s="27" t="s">
        <v>420</v>
      </c>
      <c r="B331" s="28"/>
      <c r="C331" s="4" t="s">
        <v>41</v>
      </c>
      <c r="D331" s="4" t="s">
        <v>31</v>
      </c>
      <c r="E331" s="36" t="s">
        <v>486</v>
      </c>
      <c r="F331" s="4" t="s">
        <v>58</v>
      </c>
      <c r="G331" s="5">
        <v>100</v>
      </c>
      <c r="H331" s="5">
        <v>50</v>
      </c>
      <c r="I331" s="5">
        <v>50</v>
      </c>
    </row>
    <row r="332" spans="1:9" s="7" customFormat="1" ht="35.25" customHeight="1">
      <c r="A332" s="83" t="s">
        <v>489</v>
      </c>
      <c r="B332" s="28"/>
      <c r="C332" s="4" t="s">
        <v>41</v>
      </c>
      <c r="D332" s="4" t="s">
        <v>31</v>
      </c>
      <c r="E332" s="36" t="s">
        <v>488</v>
      </c>
      <c r="F332" s="4" t="s">
        <v>29</v>
      </c>
      <c r="G332" s="5">
        <f>G333</f>
        <v>0</v>
      </c>
      <c r="H332" s="5">
        <f t="shared" ref="H332:I332" si="165">H333</f>
        <v>0</v>
      </c>
      <c r="I332" s="5">
        <f t="shared" si="165"/>
        <v>6100.3</v>
      </c>
    </row>
    <row r="333" spans="1:9" s="7" customFormat="1" ht="35.25" customHeight="1">
      <c r="A333" s="27" t="s">
        <v>420</v>
      </c>
      <c r="B333" s="28"/>
      <c r="C333" s="4" t="s">
        <v>41</v>
      </c>
      <c r="D333" s="4" t="s">
        <v>31</v>
      </c>
      <c r="E333" s="36" t="s">
        <v>488</v>
      </c>
      <c r="F333" s="4" t="s">
        <v>58</v>
      </c>
      <c r="G333" s="5">
        <v>0</v>
      </c>
      <c r="H333" s="5">
        <v>0</v>
      </c>
      <c r="I333" s="5">
        <v>6100.3</v>
      </c>
    </row>
    <row r="334" spans="1:9" s="7" customFormat="1" ht="30.75" customHeight="1">
      <c r="A334" s="119" t="s">
        <v>491</v>
      </c>
      <c r="B334" s="28"/>
      <c r="C334" s="4" t="s">
        <v>41</v>
      </c>
      <c r="D334" s="4" t="s">
        <v>31</v>
      </c>
      <c r="E334" s="36" t="s">
        <v>490</v>
      </c>
      <c r="F334" s="4" t="s">
        <v>29</v>
      </c>
      <c r="G334" s="5">
        <f>G335</f>
        <v>10</v>
      </c>
      <c r="H334" s="5">
        <f t="shared" ref="H334:I334" si="166">H335</f>
        <v>10</v>
      </c>
      <c r="I334" s="5">
        <f t="shared" si="166"/>
        <v>10</v>
      </c>
    </row>
    <row r="335" spans="1:9" s="7" customFormat="1" ht="30.75" customHeight="1">
      <c r="A335" s="27" t="s">
        <v>420</v>
      </c>
      <c r="B335" s="28"/>
      <c r="C335" s="4" t="s">
        <v>41</v>
      </c>
      <c r="D335" s="4" t="s">
        <v>31</v>
      </c>
      <c r="E335" s="36" t="s">
        <v>490</v>
      </c>
      <c r="F335" s="4" t="s">
        <v>58</v>
      </c>
      <c r="G335" s="5">
        <v>10</v>
      </c>
      <c r="H335" s="5">
        <v>10</v>
      </c>
      <c r="I335" s="5">
        <v>10</v>
      </c>
    </row>
    <row r="336" spans="1:9" s="7" customFormat="1" ht="30.75" customHeight="1">
      <c r="A336" s="83" t="s">
        <v>493</v>
      </c>
      <c r="B336" s="28"/>
      <c r="C336" s="4" t="s">
        <v>41</v>
      </c>
      <c r="D336" s="4" t="s">
        <v>31</v>
      </c>
      <c r="E336" s="36" t="s">
        <v>492</v>
      </c>
      <c r="F336" s="4" t="s">
        <v>29</v>
      </c>
      <c r="G336" s="5">
        <f>G337</f>
        <v>700</v>
      </c>
      <c r="H336" s="5">
        <f t="shared" ref="H336:I336" si="167">H337</f>
        <v>100</v>
      </c>
      <c r="I336" s="5">
        <f t="shared" si="167"/>
        <v>100</v>
      </c>
    </row>
    <row r="337" spans="1:9" s="7" customFormat="1" ht="34.5" customHeight="1">
      <c r="A337" s="27" t="s">
        <v>420</v>
      </c>
      <c r="B337" s="28"/>
      <c r="C337" s="4" t="s">
        <v>41</v>
      </c>
      <c r="D337" s="4" t="s">
        <v>31</v>
      </c>
      <c r="E337" s="36" t="s">
        <v>492</v>
      </c>
      <c r="F337" s="4" t="s">
        <v>58</v>
      </c>
      <c r="G337" s="5">
        <v>700</v>
      </c>
      <c r="H337" s="5">
        <v>100</v>
      </c>
      <c r="I337" s="5">
        <v>100</v>
      </c>
    </row>
    <row r="338" spans="1:9" s="7" customFormat="1" ht="34.5" customHeight="1">
      <c r="A338" s="27" t="s">
        <v>495</v>
      </c>
      <c r="B338" s="28"/>
      <c r="C338" s="4" t="s">
        <v>41</v>
      </c>
      <c r="D338" s="4" t="s">
        <v>31</v>
      </c>
      <c r="E338" s="36" t="s">
        <v>494</v>
      </c>
      <c r="F338" s="4" t="s">
        <v>29</v>
      </c>
      <c r="G338" s="5">
        <f>G339</f>
        <v>420</v>
      </c>
      <c r="H338" s="5">
        <f t="shared" ref="H338:I338" si="168">H339</f>
        <v>0</v>
      </c>
      <c r="I338" s="5">
        <f t="shared" si="168"/>
        <v>0</v>
      </c>
    </row>
    <row r="339" spans="1:9" s="7" customFormat="1" ht="34.5" customHeight="1">
      <c r="A339" s="27" t="s">
        <v>420</v>
      </c>
      <c r="B339" s="28"/>
      <c r="C339" s="4" t="s">
        <v>41</v>
      </c>
      <c r="D339" s="4" t="s">
        <v>31</v>
      </c>
      <c r="E339" s="36" t="s">
        <v>494</v>
      </c>
      <c r="F339" s="4" t="s">
        <v>58</v>
      </c>
      <c r="G339" s="5">
        <v>420</v>
      </c>
      <c r="H339" s="5">
        <v>0</v>
      </c>
      <c r="I339" s="5">
        <v>0</v>
      </c>
    </row>
    <row r="340" spans="1:9" s="7" customFormat="1" ht="48" customHeight="1">
      <c r="A340" s="114" t="s">
        <v>369</v>
      </c>
      <c r="B340" s="28"/>
      <c r="C340" s="4" t="s">
        <v>41</v>
      </c>
      <c r="D340" s="4" t="s">
        <v>31</v>
      </c>
      <c r="E340" s="35" t="s">
        <v>365</v>
      </c>
      <c r="F340" s="4" t="s">
        <v>29</v>
      </c>
      <c r="G340" s="5">
        <f>G341+G343</f>
        <v>685</v>
      </c>
      <c r="H340" s="5">
        <f t="shared" ref="H340:I340" si="169">H341+H343</f>
        <v>275</v>
      </c>
      <c r="I340" s="5">
        <f t="shared" si="169"/>
        <v>275</v>
      </c>
    </row>
    <row r="341" spans="1:9" s="7" customFormat="1" ht="39" customHeight="1">
      <c r="A341" s="83" t="s">
        <v>654</v>
      </c>
      <c r="B341" s="28"/>
      <c r="C341" s="4" t="s">
        <v>41</v>
      </c>
      <c r="D341" s="4" t="s">
        <v>31</v>
      </c>
      <c r="E341" s="46" t="s">
        <v>366</v>
      </c>
      <c r="F341" s="4" t="s">
        <v>29</v>
      </c>
      <c r="G341" s="5">
        <f>G342</f>
        <v>500</v>
      </c>
      <c r="H341" s="5">
        <f t="shared" ref="H341:I341" si="170">H342</f>
        <v>190</v>
      </c>
      <c r="I341" s="5">
        <f t="shared" si="170"/>
        <v>190</v>
      </c>
    </row>
    <row r="342" spans="1:9" s="7" customFormat="1" ht="39" customHeight="1">
      <c r="A342" s="27" t="s">
        <v>420</v>
      </c>
      <c r="B342" s="28"/>
      <c r="C342" s="4" t="s">
        <v>41</v>
      </c>
      <c r="D342" s="4" t="s">
        <v>31</v>
      </c>
      <c r="E342" s="46" t="s">
        <v>366</v>
      </c>
      <c r="F342" s="4" t="s">
        <v>58</v>
      </c>
      <c r="G342" s="5">
        <v>500</v>
      </c>
      <c r="H342" s="5">
        <v>190</v>
      </c>
      <c r="I342" s="5">
        <v>190</v>
      </c>
    </row>
    <row r="343" spans="1:9" s="7" customFormat="1" ht="39" customHeight="1">
      <c r="A343" s="27" t="s">
        <v>497</v>
      </c>
      <c r="B343" s="28"/>
      <c r="C343" s="4" t="s">
        <v>41</v>
      </c>
      <c r="D343" s="4" t="s">
        <v>31</v>
      </c>
      <c r="E343" s="37" t="s">
        <v>496</v>
      </c>
      <c r="F343" s="4" t="s">
        <v>29</v>
      </c>
      <c r="G343" s="5">
        <f>G344</f>
        <v>185</v>
      </c>
      <c r="H343" s="5">
        <f t="shared" ref="H343:I343" si="171">H344</f>
        <v>85</v>
      </c>
      <c r="I343" s="5">
        <f t="shared" si="171"/>
        <v>85</v>
      </c>
    </row>
    <row r="344" spans="1:9" s="7" customFormat="1" ht="39" customHeight="1">
      <c r="A344" s="27" t="s">
        <v>420</v>
      </c>
      <c r="B344" s="28"/>
      <c r="C344" s="4" t="s">
        <v>41</v>
      </c>
      <c r="D344" s="4" t="s">
        <v>31</v>
      </c>
      <c r="E344" s="37" t="s">
        <v>496</v>
      </c>
      <c r="F344" s="4" t="s">
        <v>58</v>
      </c>
      <c r="G344" s="5">
        <v>185</v>
      </c>
      <c r="H344" s="5">
        <v>85</v>
      </c>
      <c r="I344" s="5">
        <v>85</v>
      </c>
    </row>
    <row r="345" spans="1:9" s="21" customFormat="1" ht="74.25" customHeight="1">
      <c r="A345" s="120" t="s">
        <v>613</v>
      </c>
      <c r="B345" s="47"/>
      <c r="C345" s="4" t="s">
        <v>41</v>
      </c>
      <c r="D345" s="4" t="s">
        <v>31</v>
      </c>
      <c r="E345" s="44" t="s">
        <v>258</v>
      </c>
      <c r="F345" s="4" t="s">
        <v>29</v>
      </c>
      <c r="G345" s="10">
        <f>G346</f>
        <v>35727</v>
      </c>
      <c r="H345" s="10">
        <f t="shared" ref="H345:I345" si="172">H346</f>
        <v>27480</v>
      </c>
      <c r="I345" s="10">
        <f t="shared" si="172"/>
        <v>27070</v>
      </c>
    </row>
    <row r="346" spans="1:9" s="21" customFormat="1" ht="32.25" customHeight="1">
      <c r="A346" s="1" t="s">
        <v>614</v>
      </c>
      <c r="C346" s="4" t="s">
        <v>41</v>
      </c>
      <c r="D346" s="4" t="s">
        <v>31</v>
      </c>
      <c r="E346" s="44" t="s">
        <v>259</v>
      </c>
      <c r="F346" s="4" t="s">
        <v>29</v>
      </c>
      <c r="G346" s="5">
        <f>G347+G354</f>
        <v>35727</v>
      </c>
      <c r="H346" s="5">
        <f t="shared" ref="H346:I346" si="173">H347+H354</f>
        <v>27480</v>
      </c>
      <c r="I346" s="5">
        <f t="shared" si="173"/>
        <v>27070</v>
      </c>
    </row>
    <row r="347" spans="1:9" s="21" customFormat="1" ht="30.75" customHeight="1">
      <c r="A347" s="31" t="s">
        <v>261</v>
      </c>
      <c r="C347" s="4" t="s">
        <v>41</v>
      </c>
      <c r="D347" s="4" t="s">
        <v>31</v>
      </c>
      <c r="E347" s="38" t="s">
        <v>260</v>
      </c>
      <c r="F347" s="4" t="s">
        <v>29</v>
      </c>
      <c r="G347" s="5">
        <f>G348+G350+G352</f>
        <v>23172</v>
      </c>
      <c r="H347" s="5">
        <f t="shared" ref="H347:I347" si="174">H348+H350+H352</f>
        <v>18601</v>
      </c>
      <c r="I347" s="5">
        <f t="shared" si="174"/>
        <v>19421</v>
      </c>
    </row>
    <row r="348" spans="1:9" s="21" customFormat="1" ht="30.75" customHeight="1">
      <c r="A348" s="3" t="s">
        <v>615</v>
      </c>
      <c r="C348" s="4" t="s">
        <v>41</v>
      </c>
      <c r="D348" s="4" t="s">
        <v>31</v>
      </c>
      <c r="E348" s="37" t="s">
        <v>262</v>
      </c>
      <c r="F348" s="4" t="s">
        <v>29</v>
      </c>
      <c r="G348" s="5">
        <f>G349</f>
        <v>1131</v>
      </c>
      <c r="H348" s="5">
        <f t="shared" ref="H348:I348" si="175">H349</f>
        <v>1300</v>
      </c>
      <c r="I348" s="5">
        <f t="shared" si="175"/>
        <v>1400</v>
      </c>
    </row>
    <row r="349" spans="1:9" s="21" customFormat="1" ht="30.75" customHeight="1">
      <c r="A349" s="3" t="s">
        <v>420</v>
      </c>
      <c r="C349" s="4" t="s">
        <v>41</v>
      </c>
      <c r="D349" s="4" t="s">
        <v>31</v>
      </c>
      <c r="E349" s="37" t="s">
        <v>262</v>
      </c>
      <c r="F349" s="4" t="s">
        <v>58</v>
      </c>
      <c r="G349" s="5">
        <v>1131</v>
      </c>
      <c r="H349" s="5">
        <v>1300</v>
      </c>
      <c r="I349" s="5">
        <v>1400</v>
      </c>
    </row>
    <row r="350" spans="1:9" s="21" customFormat="1" ht="30.75" customHeight="1">
      <c r="A350" s="3" t="s">
        <v>617</v>
      </c>
      <c r="C350" s="4" t="s">
        <v>41</v>
      </c>
      <c r="D350" s="4" t="s">
        <v>31</v>
      </c>
      <c r="E350" s="96" t="s">
        <v>616</v>
      </c>
      <c r="F350" s="4" t="s">
        <v>29</v>
      </c>
      <c r="G350" s="5">
        <f>G351</f>
        <v>16521</v>
      </c>
      <c r="H350" s="5">
        <f t="shared" ref="H350:I350" si="176">H351</f>
        <v>16901</v>
      </c>
      <c r="I350" s="5">
        <f t="shared" si="176"/>
        <v>17621</v>
      </c>
    </row>
    <row r="351" spans="1:9" s="21" customFormat="1" ht="30.75" customHeight="1">
      <c r="A351" s="3" t="s">
        <v>420</v>
      </c>
      <c r="C351" s="4" t="s">
        <v>41</v>
      </c>
      <c r="D351" s="4" t="s">
        <v>31</v>
      </c>
      <c r="E351" s="96" t="s">
        <v>616</v>
      </c>
      <c r="F351" s="4" t="s">
        <v>58</v>
      </c>
      <c r="G351" s="5">
        <v>16521</v>
      </c>
      <c r="H351" s="5">
        <v>16901</v>
      </c>
      <c r="I351" s="5">
        <v>17621</v>
      </c>
    </row>
    <row r="352" spans="1:9" s="21" customFormat="1" ht="30.75" customHeight="1">
      <c r="A352" s="3" t="s">
        <v>264</v>
      </c>
      <c r="C352" s="4" t="s">
        <v>41</v>
      </c>
      <c r="D352" s="4" t="s">
        <v>31</v>
      </c>
      <c r="E352" s="96" t="s">
        <v>263</v>
      </c>
      <c r="F352" s="4" t="s">
        <v>29</v>
      </c>
      <c r="G352" s="5">
        <f>G353</f>
        <v>5520</v>
      </c>
      <c r="H352" s="5">
        <f t="shared" ref="H352:I352" si="177">H353</f>
        <v>400</v>
      </c>
      <c r="I352" s="5">
        <f t="shared" si="177"/>
        <v>400</v>
      </c>
    </row>
    <row r="353" spans="1:9" s="21" customFormat="1" ht="30.75" customHeight="1">
      <c r="A353" s="3" t="s">
        <v>420</v>
      </c>
      <c r="C353" s="4" t="s">
        <v>41</v>
      </c>
      <c r="D353" s="4" t="s">
        <v>31</v>
      </c>
      <c r="E353" s="37" t="s">
        <v>263</v>
      </c>
      <c r="F353" s="4" t="s">
        <v>58</v>
      </c>
      <c r="G353" s="5">
        <v>5520</v>
      </c>
      <c r="H353" s="5">
        <v>400</v>
      </c>
      <c r="I353" s="5">
        <v>400</v>
      </c>
    </row>
    <row r="354" spans="1:9" s="21" customFormat="1" ht="30.75" customHeight="1">
      <c r="A354" s="31" t="s">
        <v>618</v>
      </c>
      <c r="C354" s="4" t="s">
        <v>41</v>
      </c>
      <c r="D354" s="4" t="s">
        <v>31</v>
      </c>
      <c r="E354" s="97" t="s">
        <v>265</v>
      </c>
      <c r="F354" s="4" t="s">
        <v>29</v>
      </c>
      <c r="G354" s="5">
        <f>G355+G357+G359+G361+G363+G365+G367+G371+G373+G369</f>
        <v>12555</v>
      </c>
      <c r="H354" s="5">
        <f t="shared" ref="H354:I354" si="178">H355+H357+H359+H361+H363+H365+H367+H371+H373+H369</f>
        <v>8879</v>
      </c>
      <c r="I354" s="5">
        <f t="shared" si="178"/>
        <v>7649</v>
      </c>
    </row>
    <row r="355" spans="1:9" s="21" customFormat="1" ht="30.75" customHeight="1">
      <c r="A355" s="3" t="s">
        <v>619</v>
      </c>
      <c r="C355" s="4" t="s">
        <v>41</v>
      </c>
      <c r="D355" s="4" t="s">
        <v>31</v>
      </c>
      <c r="E355" s="96" t="s">
        <v>266</v>
      </c>
      <c r="F355" s="4" t="s">
        <v>29</v>
      </c>
      <c r="G355" s="5">
        <f>G356</f>
        <v>1335</v>
      </c>
      <c r="H355" s="5">
        <f t="shared" ref="H355:I355" si="179">H356</f>
        <v>1000</v>
      </c>
      <c r="I355" s="5">
        <f t="shared" si="179"/>
        <v>1000</v>
      </c>
    </row>
    <row r="356" spans="1:9" s="21" customFormat="1" ht="30.75" customHeight="1">
      <c r="A356" s="3" t="s">
        <v>420</v>
      </c>
      <c r="C356" s="4" t="s">
        <v>41</v>
      </c>
      <c r="D356" s="4" t="s">
        <v>31</v>
      </c>
      <c r="E356" s="37" t="s">
        <v>266</v>
      </c>
      <c r="F356" s="4" t="s">
        <v>58</v>
      </c>
      <c r="G356" s="5">
        <v>1335</v>
      </c>
      <c r="H356" s="5">
        <v>1000</v>
      </c>
      <c r="I356" s="5">
        <v>1000</v>
      </c>
    </row>
    <row r="357" spans="1:9" s="21" customFormat="1" ht="30.75" customHeight="1">
      <c r="A357" s="3" t="s">
        <v>620</v>
      </c>
      <c r="C357" s="4" t="s">
        <v>41</v>
      </c>
      <c r="D357" s="4" t="s">
        <v>31</v>
      </c>
      <c r="E357" s="96" t="s">
        <v>267</v>
      </c>
      <c r="F357" s="4" t="s">
        <v>29</v>
      </c>
      <c r="G357" s="5">
        <f>G358</f>
        <v>1000</v>
      </c>
      <c r="H357" s="5">
        <f t="shared" ref="H357:I357" si="180">H358</f>
        <v>997.4</v>
      </c>
      <c r="I357" s="5">
        <f t="shared" si="180"/>
        <v>500</v>
      </c>
    </row>
    <row r="358" spans="1:9" s="21" customFormat="1" ht="30.75" customHeight="1">
      <c r="A358" s="3" t="s">
        <v>420</v>
      </c>
      <c r="C358" s="4" t="s">
        <v>41</v>
      </c>
      <c r="D358" s="4" t="s">
        <v>31</v>
      </c>
      <c r="E358" s="37" t="s">
        <v>267</v>
      </c>
      <c r="F358" s="4" t="s">
        <v>58</v>
      </c>
      <c r="G358" s="5">
        <v>1000</v>
      </c>
      <c r="H358" s="5">
        <v>997.4</v>
      </c>
      <c r="I358" s="5">
        <v>500</v>
      </c>
    </row>
    <row r="359" spans="1:9" s="21" customFormat="1" ht="30.75" customHeight="1">
      <c r="A359" s="3" t="s">
        <v>622</v>
      </c>
      <c r="C359" s="4" t="s">
        <v>41</v>
      </c>
      <c r="D359" s="4" t="s">
        <v>31</v>
      </c>
      <c r="E359" s="96" t="s">
        <v>621</v>
      </c>
      <c r="F359" s="4" t="s">
        <v>29</v>
      </c>
      <c r="G359" s="5">
        <f>G360</f>
        <v>2060</v>
      </c>
      <c r="H359" s="5">
        <f t="shared" ref="H359:I359" si="181">H360</f>
        <v>1950</v>
      </c>
      <c r="I359" s="5">
        <f t="shared" si="181"/>
        <v>2000</v>
      </c>
    </row>
    <row r="360" spans="1:9" s="21" customFormat="1" ht="30.75" customHeight="1">
      <c r="A360" s="3" t="s">
        <v>420</v>
      </c>
      <c r="C360" s="4" t="s">
        <v>41</v>
      </c>
      <c r="D360" s="4" t="s">
        <v>31</v>
      </c>
      <c r="E360" s="96" t="s">
        <v>621</v>
      </c>
      <c r="F360" s="4" t="s">
        <v>58</v>
      </c>
      <c r="G360" s="5">
        <v>2060</v>
      </c>
      <c r="H360" s="5">
        <v>1950</v>
      </c>
      <c r="I360" s="5">
        <v>2000</v>
      </c>
    </row>
    <row r="361" spans="1:9" s="21" customFormat="1" ht="30.75" customHeight="1">
      <c r="A361" s="3" t="s">
        <v>632</v>
      </c>
      <c r="C361" s="4" t="s">
        <v>41</v>
      </c>
      <c r="D361" s="4" t="s">
        <v>31</v>
      </c>
      <c r="E361" s="96" t="s">
        <v>631</v>
      </c>
      <c r="F361" s="4" t="s">
        <v>29</v>
      </c>
      <c r="G361" s="5">
        <f>G362</f>
        <v>920</v>
      </c>
      <c r="H361" s="5">
        <f t="shared" ref="H361:I361" si="182">H362</f>
        <v>200</v>
      </c>
      <c r="I361" s="5">
        <f t="shared" si="182"/>
        <v>200</v>
      </c>
    </row>
    <row r="362" spans="1:9" s="21" customFormat="1" ht="30.75" customHeight="1">
      <c r="A362" s="3" t="s">
        <v>420</v>
      </c>
      <c r="C362" s="4" t="s">
        <v>41</v>
      </c>
      <c r="D362" s="4" t="s">
        <v>31</v>
      </c>
      <c r="E362" s="96" t="s">
        <v>631</v>
      </c>
      <c r="F362" s="4" t="s">
        <v>58</v>
      </c>
      <c r="G362" s="5">
        <v>920</v>
      </c>
      <c r="H362" s="5">
        <v>200</v>
      </c>
      <c r="I362" s="5">
        <v>200</v>
      </c>
    </row>
    <row r="363" spans="1:9" s="21" customFormat="1" ht="30.75" customHeight="1">
      <c r="A363" s="3" t="s">
        <v>624</v>
      </c>
      <c r="C363" s="4" t="s">
        <v>41</v>
      </c>
      <c r="D363" s="4" t="s">
        <v>31</v>
      </c>
      <c r="E363" s="96" t="s">
        <v>623</v>
      </c>
      <c r="F363" s="4" t="s">
        <v>29</v>
      </c>
      <c r="G363" s="5">
        <f>G364</f>
        <v>190</v>
      </c>
      <c r="H363" s="5">
        <f t="shared" ref="H363:I363" si="183">H364</f>
        <v>0</v>
      </c>
      <c r="I363" s="5">
        <f t="shared" si="183"/>
        <v>0</v>
      </c>
    </row>
    <row r="364" spans="1:9" s="21" customFormat="1" ht="30.75" customHeight="1">
      <c r="A364" s="3" t="s">
        <v>420</v>
      </c>
      <c r="C364" s="4" t="s">
        <v>41</v>
      </c>
      <c r="D364" s="4" t="s">
        <v>31</v>
      </c>
      <c r="E364" s="96" t="s">
        <v>623</v>
      </c>
      <c r="F364" s="4" t="s">
        <v>58</v>
      </c>
      <c r="G364" s="5">
        <v>190</v>
      </c>
      <c r="H364" s="5">
        <v>0</v>
      </c>
      <c r="I364" s="5">
        <v>0</v>
      </c>
    </row>
    <row r="365" spans="1:9" s="21" customFormat="1" ht="30.75" customHeight="1">
      <c r="A365" s="3" t="s">
        <v>626</v>
      </c>
      <c r="C365" s="4" t="s">
        <v>41</v>
      </c>
      <c r="D365" s="4" t="s">
        <v>31</v>
      </c>
      <c r="E365" s="96" t="s">
        <v>625</v>
      </c>
      <c r="F365" s="4" t="s">
        <v>29</v>
      </c>
      <c r="G365" s="5">
        <f>G366</f>
        <v>0</v>
      </c>
      <c r="H365" s="5">
        <f t="shared" ref="H365:I365" si="184">H366</f>
        <v>100</v>
      </c>
      <c r="I365" s="5">
        <f t="shared" si="184"/>
        <v>0</v>
      </c>
    </row>
    <row r="366" spans="1:9" s="21" customFormat="1" ht="30.75" customHeight="1">
      <c r="A366" s="3" t="s">
        <v>420</v>
      </c>
      <c r="C366" s="4" t="s">
        <v>41</v>
      </c>
      <c r="D366" s="4" t="s">
        <v>31</v>
      </c>
      <c r="E366" s="96" t="s">
        <v>625</v>
      </c>
      <c r="F366" s="4" t="s">
        <v>58</v>
      </c>
      <c r="G366" s="5">
        <v>0</v>
      </c>
      <c r="H366" s="5">
        <v>100</v>
      </c>
      <c r="I366" s="5">
        <v>0</v>
      </c>
    </row>
    <row r="367" spans="1:9" s="21" customFormat="1" ht="30.75" customHeight="1">
      <c r="A367" s="3" t="s">
        <v>628</v>
      </c>
      <c r="C367" s="4" t="s">
        <v>41</v>
      </c>
      <c r="D367" s="4" t="s">
        <v>31</v>
      </c>
      <c r="E367" s="96" t="s">
        <v>627</v>
      </c>
      <c r="F367" s="4" t="s">
        <v>29</v>
      </c>
      <c r="G367" s="5">
        <f>G368</f>
        <v>150</v>
      </c>
      <c r="H367" s="5">
        <f t="shared" ref="H367:I367" si="185">H368</f>
        <v>160</v>
      </c>
      <c r="I367" s="5">
        <f t="shared" si="185"/>
        <v>180</v>
      </c>
    </row>
    <row r="368" spans="1:9" s="21" customFormat="1" ht="30.75" customHeight="1">
      <c r="A368" s="3" t="s">
        <v>420</v>
      </c>
      <c r="C368" s="4" t="s">
        <v>41</v>
      </c>
      <c r="D368" s="4" t="s">
        <v>31</v>
      </c>
      <c r="E368" s="96" t="s">
        <v>627</v>
      </c>
      <c r="F368" s="4" t="s">
        <v>58</v>
      </c>
      <c r="G368" s="5">
        <v>150</v>
      </c>
      <c r="H368" s="5">
        <v>160</v>
      </c>
      <c r="I368" s="5">
        <v>180</v>
      </c>
    </row>
    <row r="369" spans="1:9" s="21" customFormat="1" ht="30.75" customHeight="1">
      <c r="A369" s="3" t="s">
        <v>722</v>
      </c>
      <c r="C369" s="4" t="s">
        <v>41</v>
      </c>
      <c r="D369" s="4" t="s">
        <v>31</v>
      </c>
      <c r="E369" s="96" t="s">
        <v>721</v>
      </c>
      <c r="F369" s="4" t="s">
        <v>29</v>
      </c>
      <c r="G369" s="5">
        <f>G370</f>
        <v>100</v>
      </c>
      <c r="H369" s="5">
        <f t="shared" ref="H369:I369" si="186">H370</f>
        <v>0</v>
      </c>
      <c r="I369" s="5">
        <f t="shared" si="186"/>
        <v>0</v>
      </c>
    </row>
    <row r="370" spans="1:9" s="21" customFormat="1" ht="30.75" customHeight="1">
      <c r="A370" s="3" t="s">
        <v>420</v>
      </c>
      <c r="C370" s="4" t="s">
        <v>41</v>
      </c>
      <c r="D370" s="4" t="s">
        <v>31</v>
      </c>
      <c r="E370" s="96" t="s">
        <v>721</v>
      </c>
      <c r="F370" s="4" t="s">
        <v>58</v>
      </c>
      <c r="G370" s="5">
        <v>100</v>
      </c>
      <c r="H370" s="5">
        <v>0</v>
      </c>
      <c r="I370" s="5">
        <v>0</v>
      </c>
    </row>
    <row r="371" spans="1:9" s="21" customFormat="1" ht="30.75" customHeight="1">
      <c r="A371" s="3" t="s">
        <v>630</v>
      </c>
      <c r="C371" s="4" t="s">
        <v>41</v>
      </c>
      <c r="D371" s="4" t="s">
        <v>31</v>
      </c>
      <c r="E371" s="96" t="s">
        <v>629</v>
      </c>
      <c r="F371" s="4" t="s">
        <v>29</v>
      </c>
      <c r="G371" s="5">
        <f>G372</f>
        <v>3800</v>
      </c>
      <c r="H371" s="5">
        <f t="shared" ref="H371:I371" si="187">H372</f>
        <v>4471.6000000000004</v>
      </c>
      <c r="I371" s="5">
        <f t="shared" si="187"/>
        <v>3769</v>
      </c>
    </row>
    <row r="372" spans="1:9" s="21" customFormat="1" ht="30.75" customHeight="1">
      <c r="A372" s="3" t="s">
        <v>420</v>
      </c>
      <c r="C372" s="4" t="s">
        <v>41</v>
      </c>
      <c r="D372" s="4" t="s">
        <v>31</v>
      </c>
      <c r="E372" s="96" t="s">
        <v>629</v>
      </c>
      <c r="F372" s="4" t="s">
        <v>58</v>
      </c>
      <c r="G372" s="5">
        <v>3800</v>
      </c>
      <c r="H372" s="5">
        <v>4471.6000000000004</v>
      </c>
      <c r="I372" s="5">
        <v>3769</v>
      </c>
    </row>
    <row r="373" spans="1:9" s="21" customFormat="1" ht="30.75" customHeight="1">
      <c r="A373" s="3" t="s">
        <v>724</v>
      </c>
      <c r="C373" s="4" t="s">
        <v>41</v>
      </c>
      <c r="D373" s="4" t="s">
        <v>31</v>
      </c>
      <c r="E373" s="96" t="s">
        <v>723</v>
      </c>
      <c r="F373" s="4" t="s">
        <v>29</v>
      </c>
      <c r="G373" s="5">
        <f>G374</f>
        <v>3000</v>
      </c>
      <c r="H373" s="5">
        <f t="shared" ref="H373:I373" si="188">H374</f>
        <v>0</v>
      </c>
      <c r="I373" s="5">
        <f t="shared" si="188"/>
        <v>0</v>
      </c>
    </row>
    <row r="374" spans="1:9" s="21" customFormat="1" ht="30.75" customHeight="1">
      <c r="A374" s="3" t="s">
        <v>420</v>
      </c>
      <c r="C374" s="4" t="s">
        <v>41</v>
      </c>
      <c r="D374" s="4" t="s">
        <v>31</v>
      </c>
      <c r="E374" s="96" t="s">
        <v>723</v>
      </c>
      <c r="F374" s="4" t="s">
        <v>58</v>
      </c>
      <c r="G374" s="5">
        <v>3000</v>
      </c>
      <c r="H374" s="5">
        <v>0</v>
      </c>
      <c r="I374" s="5">
        <v>0</v>
      </c>
    </row>
    <row r="375" spans="1:9" s="21" customFormat="1" ht="75" customHeight="1">
      <c r="A375" s="121" t="s">
        <v>662</v>
      </c>
      <c r="B375" s="47"/>
      <c r="C375" s="4" t="s">
        <v>41</v>
      </c>
      <c r="D375" s="4" t="s">
        <v>31</v>
      </c>
      <c r="E375" s="44" t="s">
        <v>337</v>
      </c>
      <c r="F375" s="9" t="s">
        <v>29</v>
      </c>
      <c r="G375" s="10">
        <f>G376</f>
        <v>27353.300000000003</v>
      </c>
      <c r="H375" s="10">
        <f t="shared" ref="H375:I375" si="189">H376</f>
        <v>20383.3</v>
      </c>
      <c r="I375" s="10">
        <f t="shared" si="189"/>
        <v>20383.3</v>
      </c>
    </row>
    <row r="376" spans="1:9" s="21" customFormat="1" ht="77.25" customHeight="1">
      <c r="A376" s="8" t="s">
        <v>644</v>
      </c>
      <c r="C376" s="4" t="s">
        <v>41</v>
      </c>
      <c r="D376" s="4" t="s">
        <v>31</v>
      </c>
      <c r="E376" s="44" t="s">
        <v>338</v>
      </c>
      <c r="F376" s="9" t="s">
        <v>29</v>
      </c>
      <c r="G376" s="10">
        <f>G381+G385+G377</f>
        <v>27353.300000000003</v>
      </c>
      <c r="H376" s="10">
        <f t="shared" ref="H376:I376" si="190">H381+H385+H377</f>
        <v>20383.3</v>
      </c>
      <c r="I376" s="10">
        <f t="shared" si="190"/>
        <v>20383.3</v>
      </c>
    </row>
    <row r="377" spans="1:9" s="21" customFormat="1" ht="31.5" customHeight="1">
      <c r="A377" s="31" t="s">
        <v>726</v>
      </c>
      <c r="C377" s="4" t="s">
        <v>41</v>
      </c>
      <c r="D377" s="4" t="s">
        <v>31</v>
      </c>
      <c r="E377" s="97" t="s">
        <v>725</v>
      </c>
      <c r="F377" s="4" t="s">
        <v>29</v>
      </c>
      <c r="G377" s="19">
        <f>G378</f>
        <v>2332.9</v>
      </c>
      <c r="H377" s="19">
        <f t="shared" ref="H377:I377" si="191">H378</f>
        <v>0</v>
      </c>
      <c r="I377" s="19">
        <f t="shared" si="191"/>
        <v>0</v>
      </c>
    </row>
    <row r="378" spans="1:9" s="21" customFormat="1" ht="26.25" customHeight="1">
      <c r="A378" s="3" t="s">
        <v>728</v>
      </c>
      <c r="C378" s="4" t="s">
        <v>41</v>
      </c>
      <c r="D378" s="4" t="s">
        <v>31</v>
      </c>
      <c r="E378" s="96" t="s">
        <v>727</v>
      </c>
      <c r="F378" s="4" t="s">
        <v>29</v>
      </c>
      <c r="G378" s="5">
        <f>G379+G380</f>
        <v>2332.9</v>
      </c>
      <c r="H378" s="5">
        <f t="shared" ref="H378:I378" si="192">H379+H380</f>
        <v>0</v>
      </c>
      <c r="I378" s="5">
        <f t="shared" si="192"/>
        <v>0</v>
      </c>
    </row>
    <row r="379" spans="1:9" s="21" customFormat="1" ht="36.75" customHeight="1">
      <c r="A379" s="3" t="s">
        <v>420</v>
      </c>
      <c r="C379" s="4" t="s">
        <v>41</v>
      </c>
      <c r="D379" s="4" t="s">
        <v>31</v>
      </c>
      <c r="E379" s="96" t="s">
        <v>727</v>
      </c>
      <c r="F379" s="4" t="s">
        <v>58</v>
      </c>
      <c r="G379" s="5">
        <v>1615</v>
      </c>
      <c r="H379" s="5">
        <v>0</v>
      </c>
      <c r="I379" s="5">
        <v>0</v>
      </c>
    </row>
    <row r="380" spans="1:9" s="21" customFormat="1" ht="26.25" customHeight="1">
      <c r="A380" s="137" t="s">
        <v>60</v>
      </c>
      <c r="C380" s="4" t="s">
        <v>41</v>
      </c>
      <c r="D380" s="4" t="s">
        <v>31</v>
      </c>
      <c r="E380" s="96" t="s">
        <v>727</v>
      </c>
      <c r="F380" s="4" t="s">
        <v>59</v>
      </c>
      <c r="G380" s="5">
        <v>717.9</v>
      </c>
      <c r="H380" s="5">
        <v>0</v>
      </c>
      <c r="I380" s="5">
        <v>0</v>
      </c>
    </row>
    <row r="381" spans="1:9" s="21" customFormat="1" ht="33.75" customHeight="1">
      <c r="A381" s="31" t="s">
        <v>679</v>
      </c>
      <c r="C381" s="4" t="s">
        <v>41</v>
      </c>
      <c r="D381" s="4" t="s">
        <v>31</v>
      </c>
      <c r="E381" s="38" t="s">
        <v>339</v>
      </c>
      <c r="F381" s="4" t="s">
        <v>29</v>
      </c>
      <c r="G381" s="5">
        <f>G382</f>
        <v>10667.1</v>
      </c>
      <c r="H381" s="5">
        <f t="shared" ref="H381:I381" si="193">H382</f>
        <v>7000</v>
      </c>
      <c r="I381" s="5">
        <f t="shared" si="193"/>
        <v>7000</v>
      </c>
    </row>
    <row r="382" spans="1:9" s="21" customFormat="1" ht="27.75" customHeight="1">
      <c r="A382" s="3" t="s">
        <v>341</v>
      </c>
      <c r="C382" s="4" t="s">
        <v>41</v>
      </c>
      <c r="D382" s="4" t="s">
        <v>31</v>
      </c>
      <c r="E382" s="37" t="s">
        <v>340</v>
      </c>
      <c r="F382" s="4" t="s">
        <v>29</v>
      </c>
      <c r="G382" s="5">
        <f>G383+G384</f>
        <v>10667.1</v>
      </c>
      <c r="H382" s="5">
        <f t="shared" ref="H382:I382" si="194">H383+H384</f>
        <v>7000</v>
      </c>
      <c r="I382" s="5">
        <f t="shared" si="194"/>
        <v>7000</v>
      </c>
    </row>
    <row r="383" spans="1:9" s="21" customFormat="1" ht="30.75" customHeight="1">
      <c r="A383" s="3" t="s">
        <v>420</v>
      </c>
      <c r="C383" s="4" t="s">
        <v>41</v>
      </c>
      <c r="D383" s="4" t="s">
        <v>31</v>
      </c>
      <c r="E383" s="37" t="s">
        <v>340</v>
      </c>
      <c r="F383" s="4" t="s">
        <v>58</v>
      </c>
      <c r="G383" s="5">
        <v>9790.2000000000007</v>
      </c>
      <c r="H383" s="5">
        <v>5513</v>
      </c>
      <c r="I383" s="5">
        <v>5513</v>
      </c>
    </row>
    <row r="384" spans="1:9" s="21" customFormat="1" ht="30.75" customHeight="1">
      <c r="A384" s="137" t="s">
        <v>60</v>
      </c>
      <c r="C384" s="4" t="s">
        <v>41</v>
      </c>
      <c r="D384" s="4" t="s">
        <v>31</v>
      </c>
      <c r="E384" s="37" t="s">
        <v>340</v>
      </c>
      <c r="F384" s="4" t="s">
        <v>59</v>
      </c>
      <c r="G384" s="5">
        <v>876.9</v>
      </c>
      <c r="H384" s="5">
        <v>1487</v>
      </c>
      <c r="I384" s="5">
        <v>1487</v>
      </c>
    </row>
    <row r="385" spans="1:11" s="21" customFormat="1" ht="30.75" customHeight="1">
      <c r="A385" s="31" t="s">
        <v>646</v>
      </c>
      <c r="C385" s="4" t="s">
        <v>41</v>
      </c>
      <c r="D385" s="4" t="s">
        <v>31</v>
      </c>
      <c r="E385" s="97" t="s">
        <v>645</v>
      </c>
      <c r="F385" s="4" t="s">
        <v>29</v>
      </c>
      <c r="G385" s="5">
        <f>G386</f>
        <v>14353.3</v>
      </c>
      <c r="H385" s="5">
        <f t="shared" ref="H385:I386" si="195">H386</f>
        <v>13383.3</v>
      </c>
      <c r="I385" s="5">
        <f t="shared" si="195"/>
        <v>13383.3</v>
      </c>
    </row>
    <row r="386" spans="1:11" s="21" customFormat="1" ht="30.75" customHeight="1">
      <c r="A386" s="3" t="s">
        <v>648</v>
      </c>
      <c r="C386" s="4" t="s">
        <v>41</v>
      </c>
      <c r="D386" s="4" t="s">
        <v>31</v>
      </c>
      <c r="E386" s="96" t="s">
        <v>647</v>
      </c>
      <c r="F386" s="4" t="s">
        <v>29</v>
      </c>
      <c r="G386" s="5">
        <f>G387</f>
        <v>14353.3</v>
      </c>
      <c r="H386" s="5">
        <f t="shared" si="195"/>
        <v>13383.3</v>
      </c>
      <c r="I386" s="5">
        <f t="shared" si="195"/>
        <v>13383.3</v>
      </c>
    </row>
    <row r="387" spans="1:11" s="21" customFormat="1" ht="30.75" customHeight="1">
      <c r="A387" s="137" t="s">
        <v>60</v>
      </c>
      <c r="C387" s="4" t="s">
        <v>41</v>
      </c>
      <c r="D387" s="4" t="s">
        <v>31</v>
      </c>
      <c r="E387" s="96" t="s">
        <v>647</v>
      </c>
      <c r="F387" s="4" t="s">
        <v>59</v>
      </c>
      <c r="G387" s="5">
        <v>14353.3</v>
      </c>
      <c r="H387" s="5">
        <v>13383.3</v>
      </c>
      <c r="I387" s="5">
        <v>13383.3</v>
      </c>
    </row>
    <row r="388" spans="1:11" s="12" customFormat="1" ht="20.25" customHeight="1">
      <c r="A388" s="112" t="s">
        <v>72</v>
      </c>
      <c r="B388" s="30"/>
      <c r="C388" s="9" t="s">
        <v>41</v>
      </c>
      <c r="D388" s="9" t="s">
        <v>31</v>
      </c>
      <c r="E388" s="34" t="s">
        <v>196</v>
      </c>
      <c r="F388" s="9" t="s">
        <v>29</v>
      </c>
      <c r="G388" s="10">
        <f>G389</f>
        <v>5028.2999999999993</v>
      </c>
      <c r="H388" s="10">
        <f t="shared" ref="H388:I388" si="196">H389</f>
        <v>5028.2999999999993</v>
      </c>
      <c r="I388" s="10">
        <f t="shared" si="196"/>
        <v>5028.2999999999993</v>
      </c>
      <c r="J388" s="11"/>
      <c r="K388" s="11"/>
    </row>
    <row r="389" spans="1:11" s="12" customFormat="1" ht="25.5" customHeight="1">
      <c r="A389" s="112" t="s">
        <v>73</v>
      </c>
      <c r="B389" s="30"/>
      <c r="C389" s="9" t="s">
        <v>41</v>
      </c>
      <c r="D389" s="9" t="s">
        <v>31</v>
      </c>
      <c r="E389" s="34" t="s">
        <v>197</v>
      </c>
      <c r="F389" s="9" t="s">
        <v>29</v>
      </c>
      <c r="G389" s="10">
        <f>G390+G396</f>
        <v>5028.2999999999993</v>
      </c>
      <c r="H389" s="10">
        <f t="shared" ref="H389:I389" si="197">H390+H396</f>
        <v>5028.2999999999993</v>
      </c>
      <c r="I389" s="10">
        <f t="shared" si="197"/>
        <v>5028.2999999999993</v>
      </c>
      <c r="J389" s="11"/>
      <c r="K389" s="11"/>
    </row>
    <row r="390" spans="1:11" s="7" customFormat="1" ht="38.25" customHeight="1">
      <c r="A390" s="111" t="s">
        <v>204</v>
      </c>
      <c r="B390" s="28"/>
      <c r="C390" s="4" t="s">
        <v>41</v>
      </c>
      <c r="D390" s="4" t="s">
        <v>31</v>
      </c>
      <c r="E390" s="39" t="s">
        <v>203</v>
      </c>
      <c r="F390" s="4" t="s">
        <v>29</v>
      </c>
      <c r="G390" s="5">
        <f>G391+G394</f>
        <v>4630.3999999999996</v>
      </c>
      <c r="H390" s="5">
        <f t="shared" ref="H390:I390" si="198">H391+H394</f>
        <v>4630.3999999999996</v>
      </c>
      <c r="I390" s="5">
        <f t="shared" si="198"/>
        <v>4630.3999999999996</v>
      </c>
    </row>
    <row r="391" spans="1:11" s="6" customFormat="1" ht="47.25" customHeight="1">
      <c r="A391" s="83" t="s">
        <v>659</v>
      </c>
      <c r="B391" s="28"/>
      <c r="C391" s="4" t="s">
        <v>41</v>
      </c>
      <c r="D391" s="4" t="s">
        <v>31</v>
      </c>
      <c r="E391" s="36" t="s">
        <v>215</v>
      </c>
      <c r="F391" s="4" t="s">
        <v>29</v>
      </c>
      <c r="G391" s="5">
        <f>G392+G393</f>
        <v>4270</v>
      </c>
      <c r="H391" s="5">
        <f t="shared" ref="H391:I391" si="199">H392+H393</f>
        <v>4270</v>
      </c>
      <c r="I391" s="5">
        <f t="shared" si="199"/>
        <v>4270</v>
      </c>
    </row>
    <row r="392" spans="1:11" s="6" customFormat="1" ht="47.25" customHeight="1">
      <c r="A392" s="27" t="s">
        <v>419</v>
      </c>
      <c r="B392" s="28"/>
      <c r="C392" s="4" t="s">
        <v>41</v>
      </c>
      <c r="D392" s="4" t="s">
        <v>31</v>
      </c>
      <c r="E392" s="36" t="s">
        <v>215</v>
      </c>
      <c r="F392" s="4" t="s">
        <v>57</v>
      </c>
      <c r="G392" s="5">
        <v>4263.7</v>
      </c>
      <c r="H392" s="25">
        <v>4263.7</v>
      </c>
      <c r="I392" s="25">
        <v>4263.7</v>
      </c>
    </row>
    <row r="393" spans="1:11" s="6" customFormat="1" ht="33" customHeight="1">
      <c r="A393" s="27" t="s">
        <v>420</v>
      </c>
      <c r="B393" s="28"/>
      <c r="C393" s="4" t="s">
        <v>41</v>
      </c>
      <c r="D393" s="4" t="s">
        <v>31</v>
      </c>
      <c r="E393" s="36" t="s">
        <v>215</v>
      </c>
      <c r="F393" s="4" t="s">
        <v>58</v>
      </c>
      <c r="G393" s="5">
        <v>6.3</v>
      </c>
      <c r="H393" s="25">
        <v>6.3</v>
      </c>
      <c r="I393" s="25">
        <v>6.3</v>
      </c>
    </row>
    <row r="394" spans="1:11" s="6" customFormat="1" ht="38.25" customHeight="1">
      <c r="A394" s="83" t="s">
        <v>218</v>
      </c>
      <c r="B394" s="28"/>
      <c r="C394" s="4" t="s">
        <v>41</v>
      </c>
      <c r="D394" s="4" t="s">
        <v>31</v>
      </c>
      <c r="E394" s="36" t="s">
        <v>219</v>
      </c>
      <c r="F394" s="4" t="s">
        <v>29</v>
      </c>
      <c r="G394" s="5">
        <f>G395</f>
        <v>360.4</v>
      </c>
      <c r="H394" s="5">
        <f>H395</f>
        <v>360.4</v>
      </c>
      <c r="I394" s="5">
        <f>I395</f>
        <v>360.4</v>
      </c>
    </row>
    <row r="395" spans="1:11" s="6" customFormat="1" ht="45" customHeight="1">
      <c r="A395" s="27" t="s">
        <v>419</v>
      </c>
      <c r="B395" s="28"/>
      <c r="C395" s="4" t="s">
        <v>41</v>
      </c>
      <c r="D395" s="4" t="s">
        <v>31</v>
      </c>
      <c r="E395" s="36" t="s">
        <v>219</v>
      </c>
      <c r="F395" s="4" t="s">
        <v>57</v>
      </c>
      <c r="G395" s="5">
        <v>360.4</v>
      </c>
      <c r="H395" s="5">
        <v>360.4</v>
      </c>
      <c r="I395" s="5">
        <v>360.4</v>
      </c>
    </row>
    <row r="396" spans="1:11" s="7" customFormat="1" ht="29.25" customHeight="1">
      <c r="A396" s="113" t="s">
        <v>403</v>
      </c>
      <c r="B396" s="28"/>
      <c r="C396" s="4" t="s">
        <v>41</v>
      </c>
      <c r="D396" s="4" t="s">
        <v>31</v>
      </c>
      <c r="E396" s="35" t="s">
        <v>402</v>
      </c>
      <c r="F396" s="4" t="s">
        <v>29</v>
      </c>
      <c r="G396" s="5">
        <f>G397</f>
        <v>397.9</v>
      </c>
      <c r="H396" s="5">
        <f t="shared" ref="H396:I397" si="200">H397</f>
        <v>397.9</v>
      </c>
      <c r="I396" s="5">
        <f t="shared" si="200"/>
        <v>397.9</v>
      </c>
    </row>
    <row r="397" spans="1:11" s="7" customFormat="1" ht="29.25" customHeight="1">
      <c r="A397" s="83" t="s">
        <v>405</v>
      </c>
      <c r="B397" s="28"/>
      <c r="C397" s="4" t="s">
        <v>41</v>
      </c>
      <c r="D397" s="4" t="s">
        <v>31</v>
      </c>
      <c r="E397" s="36" t="s">
        <v>404</v>
      </c>
      <c r="F397" s="4" t="s">
        <v>29</v>
      </c>
      <c r="G397" s="5">
        <f>G398</f>
        <v>397.9</v>
      </c>
      <c r="H397" s="5">
        <f t="shared" si="200"/>
        <v>397.9</v>
      </c>
      <c r="I397" s="5">
        <f t="shared" si="200"/>
        <v>397.9</v>
      </c>
    </row>
    <row r="398" spans="1:11" s="7" customFormat="1" ht="29.25" customHeight="1">
      <c r="A398" s="27" t="s">
        <v>420</v>
      </c>
      <c r="B398" s="28"/>
      <c r="C398" s="4" t="s">
        <v>41</v>
      </c>
      <c r="D398" s="4" t="s">
        <v>31</v>
      </c>
      <c r="E398" s="36" t="s">
        <v>404</v>
      </c>
      <c r="F398" s="4" t="s">
        <v>58</v>
      </c>
      <c r="G398" s="5">
        <v>397.9</v>
      </c>
      <c r="H398" s="5">
        <v>397.9</v>
      </c>
      <c r="I398" s="5">
        <v>397.9</v>
      </c>
    </row>
    <row r="399" spans="1:11" s="7" customFormat="1" ht="31.5" customHeight="1">
      <c r="A399" s="86" t="s">
        <v>45</v>
      </c>
      <c r="B399" s="28"/>
      <c r="C399" s="9" t="s">
        <v>41</v>
      </c>
      <c r="D399" s="9" t="s">
        <v>41</v>
      </c>
      <c r="E399" s="64" t="s">
        <v>221</v>
      </c>
      <c r="F399" s="9" t="s">
        <v>29</v>
      </c>
      <c r="G399" s="10">
        <f>G400</f>
        <v>760.3</v>
      </c>
      <c r="H399" s="10">
        <f t="shared" ref="H399:I402" si="201">H400</f>
        <v>760.3</v>
      </c>
      <c r="I399" s="10">
        <f t="shared" si="201"/>
        <v>760.3</v>
      </c>
      <c r="J399" s="6"/>
      <c r="K399" s="6"/>
    </row>
    <row r="400" spans="1:11" s="7" customFormat="1" ht="27" customHeight="1">
      <c r="A400" s="83" t="s">
        <v>72</v>
      </c>
      <c r="B400" s="28"/>
      <c r="C400" s="4" t="s">
        <v>41</v>
      </c>
      <c r="D400" s="4" t="s">
        <v>41</v>
      </c>
      <c r="E400" s="36" t="s">
        <v>196</v>
      </c>
      <c r="F400" s="4" t="s">
        <v>29</v>
      </c>
      <c r="G400" s="5">
        <f>G401</f>
        <v>760.3</v>
      </c>
      <c r="H400" s="5">
        <f t="shared" si="201"/>
        <v>760.3</v>
      </c>
      <c r="I400" s="5">
        <f t="shared" si="201"/>
        <v>760.3</v>
      </c>
      <c r="J400" s="6"/>
      <c r="K400" s="6"/>
    </row>
    <row r="401" spans="1:11" s="7" customFormat="1" ht="25.5" customHeight="1">
      <c r="A401" s="83" t="s">
        <v>73</v>
      </c>
      <c r="B401" s="28"/>
      <c r="C401" s="4" t="s">
        <v>41</v>
      </c>
      <c r="D401" s="4" t="s">
        <v>41</v>
      </c>
      <c r="E401" s="36" t="s">
        <v>197</v>
      </c>
      <c r="F401" s="4" t="s">
        <v>29</v>
      </c>
      <c r="G401" s="5">
        <f>G402+G405</f>
        <v>760.3</v>
      </c>
      <c r="H401" s="5">
        <f t="shared" ref="H401:I401" si="202">H402+H405</f>
        <v>760.3</v>
      </c>
      <c r="I401" s="5">
        <f t="shared" si="202"/>
        <v>760.3</v>
      </c>
      <c r="J401" s="6"/>
      <c r="K401" s="6"/>
    </row>
    <row r="402" spans="1:11" s="7" customFormat="1" ht="25.5" customHeight="1">
      <c r="A402" s="111" t="s">
        <v>204</v>
      </c>
      <c r="B402" s="28"/>
      <c r="C402" s="4" t="s">
        <v>41</v>
      </c>
      <c r="D402" s="4" t="s">
        <v>41</v>
      </c>
      <c r="E402" s="39" t="s">
        <v>203</v>
      </c>
      <c r="F402" s="4" t="s">
        <v>29</v>
      </c>
      <c r="G402" s="5">
        <f>G403</f>
        <v>750.9</v>
      </c>
      <c r="H402" s="5">
        <f t="shared" si="201"/>
        <v>750.9</v>
      </c>
      <c r="I402" s="5">
        <f t="shared" si="201"/>
        <v>750.9</v>
      </c>
    </row>
    <row r="403" spans="1:11" s="6" customFormat="1" ht="30" customHeight="1">
      <c r="A403" s="83" t="s">
        <v>218</v>
      </c>
      <c r="B403" s="28"/>
      <c r="C403" s="4" t="s">
        <v>41</v>
      </c>
      <c r="D403" s="4" t="s">
        <v>41</v>
      </c>
      <c r="E403" s="36" t="s">
        <v>219</v>
      </c>
      <c r="F403" s="4" t="s">
        <v>29</v>
      </c>
      <c r="G403" s="5">
        <f>G404</f>
        <v>750.9</v>
      </c>
      <c r="H403" s="5">
        <f>H404</f>
        <v>750.9</v>
      </c>
      <c r="I403" s="5">
        <f>I404</f>
        <v>750.9</v>
      </c>
    </row>
    <row r="404" spans="1:11" s="6" customFormat="1" ht="45" customHeight="1">
      <c r="A404" s="27" t="s">
        <v>419</v>
      </c>
      <c r="B404" s="28"/>
      <c r="C404" s="4" t="s">
        <v>41</v>
      </c>
      <c r="D404" s="4" t="s">
        <v>41</v>
      </c>
      <c r="E404" s="36" t="s">
        <v>219</v>
      </c>
      <c r="F404" s="4" t="s">
        <v>57</v>
      </c>
      <c r="G404" s="5">
        <v>750.9</v>
      </c>
      <c r="H404" s="5">
        <v>750.9</v>
      </c>
      <c r="I404" s="5">
        <v>750.9</v>
      </c>
    </row>
    <row r="405" spans="1:11" s="6" customFormat="1" ht="33" customHeight="1">
      <c r="A405" s="111" t="s">
        <v>226</v>
      </c>
      <c r="B405" s="28"/>
      <c r="C405" s="4" t="s">
        <v>41</v>
      </c>
      <c r="D405" s="4" t="s">
        <v>41</v>
      </c>
      <c r="E405" s="39" t="s">
        <v>206</v>
      </c>
      <c r="F405" s="4" t="s">
        <v>29</v>
      </c>
      <c r="G405" s="5">
        <f>G406</f>
        <v>9.4</v>
      </c>
      <c r="H405" s="5">
        <f t="shared" ref="H405:I405" si="203">H406</f>
        <v>9.4</v>
      </c>
      <c r="I405" s="5">
        <f t="shared" si="203"/>
        <v>9.4</v>
      </c>
    </row>
    <row r="406" spans="1:11" s="7" customFormat="1" ht="39.75" customHeight="1">
      <c r="A406" s="83" t="s">
        <v>651</v>
      </c>
      <c r="B406" s="28"/>
      <c r="C406" s="4" t="s">
        <v>41</v>
      </c>
      <c r="D406" s="4" t="s">
        <v>41</v>
      </c>
      <c r="E406" s="46" t="s">
        <v>650</v>
      </c>
      <c r="F406" s="4" t="s">
        <v>29</v>
      </c>
      <c r="G406" s="5">
        <f>G407</f>
        <v>9.4</v>
      </c>
      <c r="H406" s="5">
        <f t="shared" ref="H406:I406" si="204">H407</f>
        <v>9.4</v>
      </c>
      <c r="I406" s="5">
        <f t="shared" si="204"/>
        <v>9.4</v>
      </c>
    </row>
    <row r="407" spans="1:11" s="7" customFormat="1" ht="37.5" customHeight="1">
      <c r="A407" s="27" t="s">
        <v>420</v>
      </c>
      <c r="B407" s="28"/>
      <c r="C407" s="4" t="s">
        <v>41</v>
      </c>
      <c r="D407" s="4" t="s">
        <v>41</v>
      </c>
      <c r="E407" s="46" t="s">
        <v>650</v>
      </c>
      <c r="F407" s="4" t="s">
        <v>58</v>
      </c>
      <c r="G407" s="5">
        <v>9.4</v>
      </c>
      <c r="H407" s="5">
        <v>9.4</v>
      </c>
      <c r="I407" s="5">
        <v>9.4</v>
      </c>
    </row>
    <row r="408" spans="1:11" s="7" customFormat="1" ht="33" customHeight="1">
      <c r="A408" s="122" t="s">
        <v>49</v>
      </c>
      <c r="B408" s="28"/>
      <c r="C408" s="9" t="s">
        <v>33</v>
      </c>
      <c r="D408" s="9" t="s">
        <v>28</v>
      </c>
      <c r="E408" s="64" t="s">
        <v>221</v>
      </c>
      <c r="F408" s="9" t="s">
        <v>29</v>
      </c>
      <c r="G408" s="10">
        <f>G409+G417</f>
        <v>335</v>
      </c>
      <c r="H408" s="10">
        <f>H409+H417</f>
        <v>160</v>
      </c>
      <c r="I408" s="10">
        <f>I409+I417</f>
        <v>160</v>
      </c>
      <c r="J408" s="6"/>
      <c r="K408" s="6"/>
    </row>
    <row r="409" spans="1:11" s="12" customFormat="1" ht="33" customHeight="1">
      <c r="A409" s="123" t="s">
        <v>70</v>
      </c>
      <c r="B409" s="30"/>
      <c r="C409" s="9" t="s">
        <v>33</v>
      </c>
      <c r="D409" s="9" t="s">
        <v>30</v>
      </c>
      <c r="E409" s="64" t="s">
        <v>221</v>
      </c>
      <c r="F409" s="9" t="s">
        <v>29</v>
      </c>
      <c r="G409" s="10">
        <f>G410</f>
        <v>270</v>
      </c>
      <c r="H409" s="10">
        <f t="shared" ref="H409:I409" si="205">H410</f>
        <v>120</v>
      </c>
      <c r="I409" s="10">
        <f t="shared" si="205"/>
        <v>120</v>
      </c>
      <c r="J409" s="11"/>
      <c r="K409" s="11"/>
    </row>
    <row r="410" spans="1:11" s="12" customFormat="1" ht="84" customHeight="1">
      <c r="A410" s="112" t="s">
        <v>467</v>
      </c>
      <c r="B410" s="30"/>
      <c r="C410" s="4" t="s">
        <v>33</v>
      </c>
      <c r="D410" s="4" t="s">
        <v>30</v>
      </c>
      <c r="E410" s="60" t="s">
        <v>155</v>
      </c>
      <c r="F410" s="4" t="s">
        <v>29</v>
      </c>
      <c r="G410" s="10">
        <f>G411</f>
        <v>270</v>
      </c>
      <c r="H410" s="10">
        <f t="shared" ref="H410:I411" si="206">H411</f>
        <v>120</v>
      </c>
      <c r="I410" s="10">
        <f t="shared" si="206"/>
        <v>120</v>
      </c>
      <c r="J410" s="11"/>
      <c r="K410" s="11"/>
    </row>
    <row r="411" spans="1:11" s="12" customFormat="1" ht="61.5" customHeight="1">
      <c r="A411" s="112" t="s">
        <v>468</v>
      </c>
      <c r="B411" s="30"/>
      <c r="C411" s="4" t="s">
        <v>33</v>
      </c>
      <c r="D411" s="4" t="s">
        <v>30</v>
      </c>
      <c r="E411" s="60" t="s">
        <v>156</v>
      </c>
      <c r="F411" s="4" t="s">
        <v>29</v>
      </c>
      <c r="G411" s="10">
        <f>G412</f>
        <v>270</v>
      </c>
      <c r="H411" s="10">
        <f t="shared" si="206"/>
        <v>120</v>
      </c>
      <c r="I411" s="10">
        <f t="shared" si="206"/>
        <v>120</v>
      </c>
      <c r="J411" s="11"/>
      <c r="K411" s="11"/>
    </row>
    <row r="412" spans="1:11" s="7" customFormat="1" ht="54.75" customHeight="1">
      <c r="A412" s="113" t="s">
        <v>481</v>
      </c>
      <c r="B412" s="28"/>
      <c r="C412" s="4" t="s">
        <v>33</v>
      </c>
      <c r="D412" s="4" t="s">
        <v>30</v>
      </c>
      <c r="E412" s="35" t="s">
        <v>480</v>
      </c>
      <c r="F412" s="4" t="s">
        <v>29</v>
      </c>
      <c r="G412" s="5">
        <f>G413+G415</f>
        <v>270</v>
      </c>
      <c r="H412" s="5">
        <f t="shared" ref="H412:I412" si="207">H413+H415</f>
        <v>120</v>
      </c>
      <c r="I412" s="5">
        <f t="shared" si="207"/>
        <v>120</v>
      </c>
    </row>
    <row r="413" spans="1:11" s="7" customFormat="1" ht="42.75" customHeight="1">
      <c r="A413" s="83" t="s">
        <v>485</v>
      </c>
      <c r="B413" s="28"/>
      <c r="C413" s="4" t="s">
        <v>33</v>
      </c>
      <c r="D413" s="4" t="s">
        <v>30</v>
      </c>
      <c r="E413" s="36" t="s">
        <v>484</v>
      </c>
      <c r="F413" s="4" t="s">
        <v>29</v>
      </c>
      <c r="G413" s="5">
        <f>G414</f>
        <v>120</v>
      </c>
      <c r="H413" s="5">
        <f t="shared" ref="H413:I413" si="208">H414</f>
        <v>120</v>
      </c>
      <c r="I413" s="5">
        <f t="shared" si="208"/>
        <v>120</v>
      </c>
    </row>
    <row r="414" spans="1:11" s="7" customFormat="1" ht="42.75" customHeight="1">
      <c r="A414" s="27" t="s">
        <v>420</v>
      </c>
      <c r="B414" s="28"/>
      <c r="C414" s="4" t="s">
        <v>33</v>
      </c>
      <c r="D414" s="4" t="s">
        <v>30</v>
      </c>
      <c r="E414" s="36" t="s">
        <v>484</v>
      </c>
      <c r="F414" s="4" t="s">
        <v>58</v>
      </c>
      <c r="G414" s="5">
        <v>120</v>
      </c>
      <c r="H414" s="5">
        <v>120</v>
      </c>
      <c r="I414" s="5">
        <v>120</v>
      </c>
    </row>
    <row r="415" spans="1:11" s="7" customFormat="1" ht="30.75" customHeight="1">
      <c r="A415" s="2" t="s">
        <v>698</v>
      </c>
      <c r="C415" s="4" t="s">
        <v>33</v>
      </c>
      <c r="D415" s="4" t="s">
        <v>30</v>
      </c>
      <c r="E415" s="46" t="s">
        <v>697</v>
      </c>
      <c r="F415" s="4" t="s">
        <v>29</v>
      </c>
      <c r="G415" s="5">
        <f>G416</f>
        <v>150</v>
      </c>
      <c r="H415" s="5">
        <f t="shared" ref="H415:I415" si="209">H416</f>
        <v>0</v>
      </c>
      <c r="I415" s="5">
        <f t="shared" si="209"/>
        <v>0</v>
      </c>
    </row>
    <row r="416" spans="1:11" s="7" customFormat="1" ht="30.75" customHeight="1">
      <c r="A416" s="3" t="s">
        <v>420</v>
      </c>
      <c r="C416" s="4" t="s">
        <v>33</v>
      </c>
      <c r="D416" s="4" t="s">
        <v>30</v>
      </c>
      <c r="E416" s="46" t="s">
        <v>697</v>
      </c>
      <c r="F416" s="4" t="s">
        <v>58</v>
      </c>
      <c r="G416" s="5">
        <v>150</v>
      </c>
      <c r="H416" s="5">
        <v>0</v>
      </c>
      <c r="I416" s="5">
        <v>0</v>
      </c>
    </row>
    <row r="417" spans="1:13" s="7" customFormat="1" ht="33" customHeight="1">
      <c r="A417" s="86" t="s">
        <v>52</v>
      </c>
      <c r="B417" s="28"/>
      <c r="C417" s="9" t="s">
        <v>33</v>
      </c>
      <c r="D417" s="9" t="s">
        <v>41</v>
      </c>
      <c r="E417" s="64" t="s">
        <v>221</v>
      </c>
      <c r="F417" s="9" t="s">
        <v>29</v>
      </c>
      <c r="G417" s="10">
        <f>G418</f>
        <v>65</v>
      </c>
      <c r="H417" s="10">
        <f t="shared" ref="H417:I417" si="210">H418</f>
        <v>40</v>
      </c>
      <c r="I417" s="10">
        <f t="shared" si="210"/>
        <v>40</v>
      </c>
      <c r="J417" s="6"/>
      <c r="K417" s="6"/>
    </row>
    <row r="418" spans="1:13" s="12" customFormat="1" ht="46.5" customHeight="1">
      <c r="A418" s="112" t="s">
        <v>467</v>
      </c>
      <c r="B418" s="30"/>
      <c r="C418" s="9" t="s">
        <v>33</v>
      </c>
      <c r="D418" s="9" t="s">
        <v>41</v>
      </c>
      <c r="E418" s="34" t="s">
        <v>155</v>
      </c>
      <c r="F418" s="9" t="s">
        <v>29</v>
      </c>
      <c r="G418" s="10">
        <f>G419</f>
        <v>65</v>
      </c>
      <c r="H418" s="10">
        <f t="shared" ref="H418:I419" si="211">H419</f>
        <v>40</v>
      </c>
      <c r="I418" s="10">
        <f t="shared" si="211"/>
        <v>40</v>
      </c>
      <c r="J418" s="11"/>
      <c r="K418" s="11"/>
    </row>
    <row r="419" spans="1:13" s="12" customFormat="1" ht="62.25" customHeight="1">
      <c r="A419" s="112" t="s">
        <v>468</v>
      </c>
      <c r="B419" s="30"/>
      <c r="C419" s="4" t="s">
        <v>33</v>
      </c>
      <c r="D419" s="4" t="s">
        <v>41</v>
      </c>
      <c r="E419" s="60" t="s">
        <v>156</v>
      </c>
      <c r="F419" s="4" t="s">
        <v>29</v>
      </c>
      <c r="G419" s="10">
        <f>G420</f>
        <v>65</v>
      </c>
      <c r="H419" s="10">
        <f t="shared" si="211"/>
        <v>40</v>
      </c>
      <c r="I419" s="10">
        <f t="shared" si="211"/>
        <v>40</v>
      </c>
      <c r="J419" s="11"/>
      <c r="K419" s="11"/>
    </row>
    <row r="420" spans="1:13" s="7" customFormat="1" ht="39" customHeight="1">
      <c r="A420" s="113" t="s">
        <v>498</v>
      </c>
      <c r="B420" s="28"/>
      <c r="C420" s="4" t="s">
        <v>33</v>
      </c>
      <c r="D420" s="4" t="s">
        <v>41</v>
      </c>
      <c r="E420" s="35" t="s">
        <v>367</v>
      </c>
      <c r="F420" s="4" t="s">
        <v>29</v>
      </c>
      <c r="G420" s="5">
        <f>G421+G423</f>
        <v>65</v>
      </c>
      <c r="H420" s="5">
        <f t="shared" ref="H420:I420" si="212">H421+H423</f>
        <v>40</v>
      </c>
      <c r="I420" s="5">
        <f t="shared" si="212"/>
        <v>40</v>
      </c>
    </row>
    <row r="421" spans="1:13" s="7" customFormat="1" ht="39" customHeight="1">
      <c r="A421" s="83" t="s">
        <v>499</v>
      </c>
      <c r="B421" s="28"/>
      <c r="C421" s="4" t="s">
        <v>33</v>
      </c>
      <c r="D421" s="4" t="s">
        <v>41</v>
      </c>
      <c r="E421" s="36" t="s">
        <v>368</v>
      </c>
      <c r="F421" s="4" t="s">
        <v>29</v>
      </c>
      <c r="G421" s="5">
        <f>G422</f>
        <v>15</v>
      </c>
      <c r="H421" s="5">
        <f t="shared" ref="H421:I421" si="213">H422</f>
        <v>15</v>
      </c>
      <c r="I421" s="5">
        <f t="shared" si="213"/>
        <v>15</v>
      </c>
    </row>
    <row r="422" spans="1:13" s="7" customFormat="1" ht="34.5" customHeight="1">
      <c r="A422" s="27" t="s">
        <v>420</v>
      </c>
      <c r="B422" s="28"/>
      <c r="C422" s="4" t="s">
        <v>33</v>
      </c>
      <c r="D422" s="4" t="s">
        <v>41</v>
      </c>
      <c r="E422" s="36" t="s">
        <v>368</v>
      </c>
      <c r="F422" s="4" t="s">
        <v>58</v>
      </c>
      <c r="G422" s="5">
        <v>15</v>
      </c>
      <c r="H422" s="5">
        <v>15</v>
      </c>
      <c r="I422" s="5">
        <v>15</v>
      </c>
    </row>
    <row r="423" spans="1:13" s="12" customFormat="1" ht="27" customHeight="1">
      <c r="A423" s="83" t="s">
        <v>501</v>
      </c>
      <c r="B423" s="30"/>
      <c r="C423" s="4" t="s">
        <v>33</v>
      </c>
      <c r="D423" s="4" t="s">
        <v>41</v>
      </c>
      <c r="E423" s="36" t="s">
        <v>500</v>
      </c>
      <c r="F423" s="4" t="s">
        <v>29</v>
      </c>
      <c r="G423" s="5">
        <f>G424</f>
        <v>50</v>
      </c>
      <c r="H423" s="5">
        <f t="shared" ref="H423:I423" si="214">H424</f>
        <v>25</v>
      </c>
      <c r="I423" s="5">
        <f t="shared" si="214"/>
        <v>25</v>
      </c>
    </row>
    <row r="424" spans="1:13" s="12" customFormat="1" ht="33.75" customHeight="1">
      <c r="A424" s="27" t="s">
        <v>420</v>
      </c>
      <c r="B424" s="30"/>
      <c r="C424" s="4" t="s">
        <v>33</v>
      </c>
      <c r="D424" s="4" t="s">
        <v>41</v>
      </c>
      <c r="E424" s="36" t="s">
        <v>500</v>
      </c>
      <c r="F424" s="4" t="s">
        <v>58</v>
      </c>
      <c r="G424" s="5">
        <v>50</v>
      </c>
      <c r="H424" s="5">
        <v>25</v>
      </c>
      <c r="I424" s="5">
        <v>25</v>
      </c>
    </row>
    <row r="425" spans="1:13" s="12" customFormat="1" ht="24" customHeight="1">
      <c r="A425" s="86" t="s">
        <v>18</v>
      </c>
      <c r="B425" s="30"/>
      <c r="C425" s="9" t="s">
        <v>37</v>
      </c>
      <c r="D425" s="9" t="s">
        <v>28</v>
      </c>
      <c r="E425" s="64" t="s">
        <v>221</v>
      </c>
      <c r="F425" s="9" t="s">
        <v>29</v>
      </c>
      <c r="G425" s="10">
        <f>G426+G435+G444+G473</f>
        <v>84332.800000000003</v>
      </c>
      <c r="H425" s="10">
        <f>H426+H435+H444+H473</f>
        <v>61026.8</v>
      </c>
      <c r="I425" s="10">
        <f>I426+I435+I444+I473</f>
        <v>128487.7</v>
      </c>
      <c r="J425" s="11"/>
      <c r="K425" s="11"/>
    </row>
    <row r="426" spans="1:13" s="12" customFormat="1" ht="17.25" customHeight="1">
      <c r="A426" s="86" t="s">
        <v>19</v>
      </c>
      <c r="B426" s="30"/>
      <c r="C426" s="9" t="s">
        <v>37</v>
      </c>
      <c r="D426" s="9" t="s">
        <v>27</v>
      </c>
      <c r="E426" s="64" t="s">
        <v>221</v>
      </c>
      <c r="F426" s="9" t="s">
        <v>29</v>
      </c>
      <c r="G426" s="10">
        <f>G427</f>
        <v>22299</v>
      </c>
      <c r="H426" s="10">
        <f t="shared" ref="H426:I426" si="215">H427</f>
        <v>0</v>
      </c>
      <c r="I426" s="10">
        <f t="shared" si="215"/>
        <v>0</v>
      </c>
      <c r="J426" s="11"/>
      <c r="K426" s="11"/>
    </row>
    <row r="427" spans="1:13" s="12" customFormat="1" ht="57" customHeight="1">
      <c r="A427" s="112" t="s">
        <v>423</v>
      </c>
      <c r="B427" s="30"/>
      <c r="C427" s="9" t="s">
        <v>37</v>
      </c>
      <c r="D427" s="9" t="s">
        <v>27</v>
      </c>
      <c r="E427" s="34" t="s">
        <v>100</v>
      </c>
      <c r="F427" s="9" t="s">
        <v>29</v>
      </c>
      <c r="G427" s="10">
        <f>G428</f>
        <v>22299</v>
      </c>
      <c r="H427" s="10">
        <f t="shared" ref="H427:I427" si="216">H428</f>
        <v>0</v>
      </c>
      <c r="I427" s="10">
        <f t="shared" si="216"/>
        <v>0</v>
      </c>
      <c r="J427" s="102"/>
      <c r="K427" s="102"/>
      <c r="L427" s="102"/>
      <c r="M427" s="102"/>
    </row>
    <row r="428" spans="1:13" s="7" customFormat="1" ht="36" customHeight="1">
      <c r="A428" s="112" t="s">
        <v>75</v>
      </c>
      <c r="B428" s="28"/>
      <c r="C428" s="4" t="s">
        <v>37</v>
      </c>
      <c r="D428" s="4" t="s">
        <v>27</v>
      </c>
      <c r="E428" s="34" t="s">
        <v>122</v>
      </c>
      <c r="F428" s="4" t="s">
        <v>29</v>
      </c>
      <c r="G428" s="5">
        <f>G429+G432</f>
        <v>22299</v>
      </c>
      <c r="H428" s="5">
        <f t="shared" ref="H428:I428" si="217">H429+H432</f>
        <v>0</v>
      </c>
      <c r="I428" s="5">
        <f t="shared" si="217"/>
        <v>0</v>
      </c>
    </row>
    <row r="429" spans="1:13" s="7" customFormat="1" ht="48" customHeight="1">
      <c r="A429" s="114" t="s">
        <v>124</v>
      </c>
      <c r="B429" s="28"/>
      <c r="C429" s="4" t="s">
        <v>37</v>
      </c>
      <c r="D429" s="4" t="s">
        <v>27</v>
      </c>
      <c r="E429" s="35" t="s">
        <v>123</v>
      </c>
      <c r="F429" s="4" t="s">
        <v>29</v>
      </c>
      <c r="G429" s="5">
        <f>G430</f>
        <v>1213</v>
      </c>
      <c r="H429" s="5">
        <f t="shared" ref="H429:I429" si="218">H430</f>
        <v>0</v>
      </c>
      <c r="I429" s="5">
        <f t="shared" si="218"/>
        <v>0</v>
      </c>
    </row>
    <row r="430" spans="1:13" s="12" customFormat="1" ht="33.75" customHeight="1">
      <c r="A430" s="83" t="s">
        <v>661</v>
      </c>
      <c r="B430" s="30"/>
      <c r="C430" s="4" t="s">
        <v>37</v>
      </c>
      <c r="D430" s="4" t="s">
        <v>27</v>
      </c>
      <c r="E430" s="46" t="s">
        <v>579</v>
      </c>
      <c r="F430" s="4" t="s">
        <v>29</v>
      </c>
      <c r="G430" s="5">
        <f>G431</f>
        <v>1213</v>
      </c>
      <c r="H430" s="5">
        <f t="shared" ref="H430:I430" si="219">H431</f>
        <v>0</v>
      </c>
      <c r="I430" s="5">
        <f t="shared" si="219"/>
        <v>0</v>
      </c>
      <c r="J430" s="11"/>
      <c r="K430" s="11"/>
    </row>
    <row r="431" spans="1:13" s="12" customFormat="1" ht="35.25" customHeight="1">
      <c r="A431" s="27" t="s">
        <v>479</v>
      </c>
      <c r="B431" s="30"/>
      <c r="C431" s="4" t="s">
        <v>37</v>
      </c>
      <c r="D431" s="4" t="s">
        <v>27</v>
      </c>
      <c r="E431" s="46" t="s">
        <v>579</v>
      </c>
      <c r="F431" s="4" t="s">
        <v>63</v>
      </c>
      <c r="G431" s="5">
        <v>1213</v>
      </c>
      <c r="H431" s="5">
        <v>0</v>
      </c>
      <c r="I431" s="5">
        <v>0</v>
      </c>
      <c r="J431" s="11"/>
      <c r="K431" s="11"/>
    </row>
    <row r="432" spans="1:13" s="21" customFormat="1" ht="58.5" customHeight="1">
      <c r="A432" s="113" t="s">
        <v>581</v>
      </c>
      <c r="B432" s="47"/>
      <c r="C432" s="4" t="s">
        <v>37</v>
      </c>
      <c r="D432" s="4" t="s">
        <v>27</v>
      </c>
      <c r="E432" s="58" t="s">
        <v>580</v>
      </c>
      <c r="F432" s="18" t="s">
        <v>29</v>
      </c>
      <c r="G432" s="19">
        <f>G433</f>
        <v>21086</v>
      </c>
      <c r="H432" s="19">
        <f t="shared" ref="H432:I433" si="220">H433</f>
        <v>0</v>
      </c>
      <c r="I432" s="19">
        <f t="shared" si="220"/>
        <v>0</v>
      </c>
    </row>
    <row r="433" spans="1:11" s="7" customFormat="1" ht="36" customHeight="1">
      <c r="A433" s="83" t="s">
        <v>583</v>
      </c>
      <c r="B433" s="28"/>
      <c r="C433" s="4" t="s">
        <v>37</v>
      </c>
      <c r="D433" s="4" t="s">
        <v>27</v>
      </c>
      <c r="E433" s="46" t="s">
        <v>582</v>
      </c>
      <c r="F433" s="4" t="s">
        <v>29</v>
      </c>
      <c r="G433" s="5">
        <f>G434</f>
        <v>21086</v>
      </c>
      <c r="H433" s="5">
        <f t="shared" si="220"/>
        <v>0</v>
      </c>
      <c r="I433" s="5">
        <f t="shared" si="220"/>
        <v>0</v>
      </c>
    </row>
    <row r="434" spans="1:11" s="7" customFormat="1" ht="36" customHeight="1">
      <c r="A434" s="27" t="s">
        <v>479</v>
      </c>
      <c r="B434" s="28"/>
      <c r="C434" s="4" t="s">
        <v>37</v>
      </c>
      <c r="D434" s="4" t="s">
        <v>27</v>
      </c>
      <c r="E434" s="46" t="s">
        <v>582</v>
      </c>
      <c r="F434" s="4" t="s">
        <v>63</v>
      </c>
      <c r="G434" s="5">
        <v>21086</v>
      </c>
      <c r="H434" s="5">
        <v>0</v>
      </c>
      <c r="I434" s="5">
        <v>0</v>
      </c>
    </row>
    <row r="435" spans="1:11" s="12" customFormat="1" ht="31.5" customHeight="1">
      <c r="A435" s="86" t="s">
        <v>20</v>
      </c>
      <c r="B435" s="30"/>
      <c r="C435" s="9" t="s">
        <v>37</v>
      </c>
      <c r="D435" s="9" t="s">
        <v>30</v>
      </c>
      <c r="E435" s="64" t="s">
        <v>221</v>
      </c>
      <c r="F435" s="9" t="s">
        <v>29</v>
      </c>
      <c r="G435" s="10">
        <f>G436</f>
        <v>1000</v>
      </c>
      <c r="H435" s="10">
        <f t="shared" ref="H435:I436" si="221">H436</f>
        <v>0</v>
      </c>
      <c r="I435" s="10">
        <f t="shared" si="221"/>
        <v>65920.899999999994</v>
      </c>
      <c r="J435" s="11"/>
      <c r="K435" s="11"/>
    </row>
    <row r="436" spans="1:11" s="12" customFormat="1" ht="48" customHeight="1">
      <c r="A436" s="112" t="s">
        <v>423</v>
      </c>
      <c r="B436" s="30"/>
      <c r="C436" s="4" t="s">
        <v>37</v>
      </c>
      <c r="D436" s="4" t="s">
        <v>30</v>
      </c>
      <c r="E436" s="34" t="s">
        <v>100</v>
      </c>
      <c r="F436" s="9" t="s">
        <v>29</v>
      </c>
      <c r="G436" s="10">
        <f>G437</f>
        <v>1000</v>
      </c>
      <c r="H436" s="10">
        <f t="shared" si="221"/>
        <v>0</v>
      </c>
      <c r="I436" s="10">
        <f t="shared" si="221"/>
        <v>65920.899999999994</v>
      </c>
    </row>
    <row r="437" spans="1:11" s="12" customFormat="1" ht="48" customHeight="1">
      <c r="A437" s="112" t="s">
        <v>75</v>
      </c>
      <c r="B437" s="30"/>
      <c r="C437" s="4" t="s">
        <v>37</v>
      </c>
      <c r="D437" s="4" t="s">
        <v>30</v>
      </c>
      <c r="E437" s="34" t="s">
        <v>122</v>
      </c>
      <c r="F437" s="9" t="s">
        <v>29</v>
      </c>
      <c r="G437" s="10">
        <f>G438+G441</f>
        <v>1000</v>
      </c>
      <c r="H437" s="10">
        <f t="shared" ref="H437" si="222">H441</f>
        <v>0</v>
      </c>
      <c r="I437" s="10">
        <f>I441+I438</f>
        <v>65920.899999999994</v>
      </c>
    </row>
    <row r="438" spans="1:11" s="12" customFormat="1" ht="48" customHeight="1">
      <c r="A438" s="114" t="s">
        <v>124</v>
      </c>
      <c r="B438" s="28"/>
      <c r="C438" s="4" t="s">
        <v>37</v>
      </c>
      <c r="D438" s="4" t="s">
        <v>30</v>
      </c>
      <c r="E438" s="35" t="s">
        <v>123</v>
      </c>
      <c r="F438" s="4" t="s">
        <v>29</v>
      </c>
      <c r="G438" s="10">
        <f>G439</f>
        <v>1000</v>
      </c>
      <c r="H438" s="10">
        <f>H439</f>
        <v>0</v>
      </c>
      <c r="I438" s="10">
        <f>I439</f>
        <v>5000</v>
      </c>
    </row>
    <row r="439" spans="1:11" s="7" customFormat="1" ht="34.5" customHeight="1">
      <c r="A439" s="2" t="s">
        <v>745</v>
      </c>
      <c r="C439" s="4" t="s">
        <v>37</v>
      </c>
      <c r="D439" s="4" t="s">
        <v>30</v>
      </c>
      <c r="E439" s="46" t="s">
        <v>744</v>
      </c>
      <c r="F439" s="4" t="s">
        <v>29</v>
      </c>
      <c r="G439" s="5">
        <f>G440</f>
        <v>1000</v>
      </c>
      <c r="H439" s="5">
        <f t="shared" ref="H439:I439" si="223">H440</f>
        <v>0</v>
      </c>
      <c r="I439" s="5">
        <f t="shared" si="223"/>
        <v>5000</v>
      </c>
    </row>
    <row r="440" spans="1:11" s="7" customFormat="1" ht="34.5" customHeight="1">
      <c r="A440" s="3" t="s">
        <v>479</v>
      </c>
      <c r="C440" s="4" t="s">
        <v>37</v>
      </c>
      <c r="D440" s="4" t="s">
        <v>30</v>
      </c>
      <c r="E440" s="46" t="s">
        <v>744</v>
      </c>
      <c r="F440" s="4" t="s">
        <v>63</v>
      </c>
      <c r="G440" s="5">
        <v>1000</v>
      </c>
      <c r="H440" s="5">
        <v>0</v>
      </c>
      <c r="I440" s="5">
        <v>5000</v>
      </c>
    </row>
    <row r="441" spans="1:11" s="21" customFormat="1" ht="36" customHeight="1">
      <c r="A441" s="124" t="s">
        <v>585</v>
      </c>
      <c r="B441" s="47"/>
      <c r="C441" s="4" t="s">
        <v>37</v>
      </c>
      <c r="D441" s="4" t="s">
        <v>30</v>
      </c>
      <c r="E441" s="58" t="s">
        <v>584</v>
      </c>
      <c r="F441" s="18" t="s">
        <v>29</v>
      </c>
      <c r="G441" s="19">
        <f>G442</f>
        <v>0</v>
      </c>
      <c r="H441" s="19">
        <f t="shared" ref="H441:I442" si="224">H442</f>
        <v>0</v>
      </c>
      <c r="I441" s="19">
        <f t="shared" si="224"/>
        <v>60920.9</v>
      </c>
    </row>
    <row r="442" spans="1:11" s="7" customFormat="1" ht="36" customHeight="1">
      <c r="A442" s="83" t="s">
        <v>587</v>
      </c>
      <c r="B442" s="28"/>
      <c r="C442" s="4" t="s">
        <v>37</v>
      </c>
      <c r="D442" s="4" t="s">
        <v>30</v>
      </c>
      <c r="E442" s="46" t="s">
        <v>586</v>
      </c>
      <c r="F442" s="4" t="s">
        <v>29</v>
      </c>
      <c r="G442" s="5">
        <f>G443</f>
        <v>0</v>
      </c>
      <c r="H442" s="5">
        <f t="shared" si="224"/>
        <v>0</v>
      </c>
      <c r="I442" s="5">
        <f t="shared" si="224"/>
        <v>60920.9</v>
      </c>
    </row>
    <row r="443" spans="1:11" s="7" customFormat="1" ht="36" customHeight="1">
      <c r="A443" s="27" t="s">
        <v>479</v>
      </c>
      <c r="B443" s="28"/>
      <c r="C443" s="4" t="s">
        <v>37</v>
      </c>
      <c r="D443" s="4" t="s">
        <v>30</v>
      </c>
      <c r="E443" s="46" t="s">
        <v>586</v>
      </c>
      <c r="F443" s="4" t="s">
        <v>63</v>
      </c>
      <c r="G443" s="5">
        <v>0</v>
      </c>
      <c r="H443" s="5">
        <v>0</v>
      </c>
      <c r="I443" s="5">
        <v>60920.9</v>
      </c>
    </row>
    <row r="444" spans="1:11" s="55" customFormat="1" ht="21.75" customHeight="1">
      <c r="A444" s="85" t="s">
        <v>275</v>
      </c>
      <c r="B444" s="48"/>
      <c r="C444" s="9" t="s">
        <v>37</v>
      </c>
      <c r="D444" s="9" t="s">
        <v>31</v>
      </c>
      <c r="E444" s="64" t="s">
        <v>221</v>
      </c>
      <c r="F444" s="9" t="s">
        <v>29</v>
      </c>
      <c r="G444" s="10">
        <f>G445+G450+G463+G468</f>
        <v>60909.8</v>
      </c>
      <c r="H444" s="10">
        <f t="shared" ref="H444:I444" si="225">H445+H450+H463+H468</f>
        <v>60892.800000000003</v>
      </c>
      <c r="I444" s="10">
        <f t="shared" si="225"/>
        <v>62432.800000000003</v>
      </c>
    </row>
    <row r="445" spans="1:11" s="55" customFormat="1" ht="51.75" customHeight="1">
      <c r="A445" s="112" t="s">
        <v>423</v>
      </c>
      <c r="B445" s="30"/>
      <c r="C445" s="4" t="s">
        <v>37</v>
      </c>
      <c r="D445" s="4" t="s">
        <v>31</v>
      </c>
      <c r="E445" s="34" t="s">
        <v>100</v>
      </c>
      <c r="F445" s="9" t="s">
        <v>29</v>
      </c>
      <c r="G445" s="10">
        <f>G446</f>
        <v>5244.9</v>
      </c>
      <c r="H445" s="10">
        <f t="shared" ref="H445:I445" si="226">H446</f>
        <v>5244.9</v>
      </c>
      <c r="I445" s="10">
        <f t="shared" si="226"/>
        <v>5244.9</v>
      </c>
    </row>
    <row r="446" spans="1:11" s="7" customFormat="1" ht="39.75" customHeight="1">
      <c r="A446" s="1" t="s">
        <v>86</v>
      </c>
      <c r="B446" s="28"/>
      <c r="C446" s="4" t="s">
        <v>37</v>
      </c>
      <c r="D446" s="4" t="s">
        <v>31</v>
      </c>
      <c r="E446" s="34" t="s">
        <v>110</v>
      </c>
      <c r="F446" s="4" t="s">
        <v>29</v>
      </c>
      <c r="G446" s="5">
        <f>G447</f>
        <v>5244.9</v>
      </c>
      <c r="H446" s="5">
        <f t="shared" ref="H446:I446" si="227">H447</f>
        <v>5244.9</v>
      </c>
      <c r="I446" s="5">
        <f t="shared" si="227"/>
        <v>5244.9</v>
      </c>
    </row>
    <row r="447" spans="1:11" s="7" customFormat="1" ht="102" customHeight="1">
      <c r="A447" s="32" t="s">
        <v>664</v>
      </c>
      <c r="B447" s="28"/>
      <c r="C447" s="4" t="s">
        <v>37</v>
      </c>
      <c r="D447" s="4" t="s">
        <v>31</v>
      </c>
      <c r="E447" s="35" t="s">
        <v>111</v>
      </c>
      <c r="F447" s="4" t="s">
        <v>29</v>
      </c>
      <c r="G447" s="5">
        <f>G448</f>
        <v>5244.9</v>
      </c>
      <c r="H447" s="5">
        <f t="shared" ref="H447:I447" si="228">H448</f>
        <v>5244.9</v>
      </c>
      <c r="I447" s="5">
        <f t="shared" si="228"/>
        <v>5244.9</v>
      </c>
    </row>
    <row r="448" spans="1:11" s="7" customFormat="1" ht="63.75" customHeight="1">
      <c r="A448" s="2" t="s">
        <v>738</v>
      </c>
      <c r="B448" s="28"/>
      <c r="C448" s="4" t="s">
        <v>37</v>
      </c>
      <c r="D448" s="4" t="s">
        <v>31</v>
      </c>
      <c r="E448" s="46" t="s">
        <v>737</v>
      </c>
      <c r="F448" s="4" t="s">
        <v>29</v>
      </c>
      <c r="G448" s="5">
        <f>G449</f>
        <v>5244.9</v>
      </c>
      <c r="H448" s="5">
        <f t="shared" ref="H448:I448" si="229">H449</f>
        <v>5244.9</v>
      </c>
      <c r="I448" s="5">
        <f t="shared" si="229"/>
        <v>5244.9</v>
      </c>
    </row>
    <row r="449" spans="1:13" s="7" customFormat="1" ht="45" customHeight="1">
      <c r="A449" s="3" t="s">
        <v>421</v>
      </c>
      <c r="B449" s="28"/>
      <c r="C449" s="4" t="s">
        <v>37</v>
      </c>
      <c r="D449" s="4" t="s">
        <v>31</v>
      </c>
      <c r="E449" s="46" t="s">
        <v>737</v>
      </c>
      <c r="F449" s="4" t="s">
        <v>64</v>
      </c>
      <c r="G449" s="5">
        <v>5244.9</v>
      </c>
      <c r="H449" s="5">
        <v>5244.9</v>
      </c>
      <c r="I449" s="5">
        <v>5244.9</v>
      </c>
    </row>
    <row r="450" spans="1:13" s="55" customFormat="1" ht="67.5" customHeight="1">
      <c r="A450" s="112" t="s">
        <v>429</v>
      </c>
      <c r="B450" s="48"/>
      <c r="C450" s="9" t="s">
        <v>37</v>
      </c>
      <c r="D450" s="9" t="s">
        <v>31</v>
      </c>
      <c r="E450" s="34" t="s">
        <v>130</v>
      </c>
      <c r="F450" s="4" t="s">
        <v>29</v>
      </c>
      <c r="G450" s="5">
        <f>G451+G455+G459</f>
        <v>51757.599999999999</v>
      </c>
      <c r="H450" s="5">
        <f t="shared" ref="H450:I450" si="230">H451+H455+H459</f>
        <v>51757.599999999999</v>
      </c>
      <c r="I450" s="5">
        <f t="shared" si="230"/>
        <v>53297.599999999999</v>
      </c>
      <c r="J450" s="105"/>
      <c r="K450" s="105"/>
      <c r="L450" s="105"/>
      <c r="M450" s="105"/>
    </row>
    <row r="451" spans="1:13" s="7" customFormat="1" ht="36.75" customHeight="1">
      <c r="A451" s="112" t="s">
        <v>430</v>
      </c>
      <c r="B451" s="28"/>
      <c r="C451" s="4" t="s">
        <v>37</v>
      </c>
      <c r="D451" s="4" t="s">
        <v>31</v>
      </c>
      <c r="E451" s="34" t="s">
        <v>131</v>
      </c>
      <c r="F451" s="4" t="s">
        <v>29</v>
      </c>
      <c r="G451" s="5">
        <f>G452</f>
        <v>0</v>
      </c>
      <c r="H451" s="5">
        <f t="shared" ref="H451:I451" si="231">H452</f>
        <v>0</v>
      </c>
      <c r="I451" s="5">
        <f t="shared" si="231"/>
        <v>1500</v>
      </c>
    </row>
    <row r="452" spans="1:13" s="7" customFormat="1" ht="36.75" customHeight="1">
      <c r="A452" s="113" t="s">
        <v>399</v>
      </c>
      <c r="B452" s="28"/>
      <c r="C452" s="4" t="s">
        <v>37</v>
      </c>
      <c r="D452" s="4" t="s">
        <v>31</v>
      </c>
      <c r="E452" s="58" t="s">
        <v>132</v>
      </c>
      <c r="F452" s="4" t="s">
        <v>29</v>
      </c>
      <c r="G452" s="5">
        <f>G453</f>
        <v>0</v>
      </c>
      <c r="H452" s="5">
        <f t="shared" ref="H452:I452" si="232">H453</f>
        <v>0</v>
      </c>
      <c r="I452" s="5">
        <f t="shared" si="232"/>
        <v>1500</v>
      </c>
    </row>
    <row r="453" spans="1:13" s="7" customFormat="1" ht="37.5" customHeight="1">
      <c r="A453" s="83" t="s">
        <v>434</v>
      </c>
      <c r="B453" s="28"/>
      <c r="C453" s="4" t="s">
        <v>37</v>
      </c>
      <c r="D453" s="4" t="s">
        <v>31</v>
      </c>
      <c r="E453" s="36" t="s">
        <v>398</v>
      </c>
      <c r="F453" s="4" t="s">
        <v>29</v>
      </c>
      <c r="G453" s="5">
        <f>G454</f>
        <v>0</v>
      </c>
      <c r="H453" s="5">
        <f t="shared" ref="H453:I453" si="233">H454</f>
        <v>0</v>
      </c>
      <c r="I453" s="5">
        <f t="shared" si="233"/>
        <v>1500</v>
      </c>
    </row>
    <row r="454" spans="1:13" s="7" customFormat="1" ht="37.5" customHeight="1">
      <c r="A454" s="27" t="s">
        <v>421</v>
      </c>
      <c r="B454" s="28"/>
      <c r="C454" s="4" t="s">
        <v>37</v>
      </c>
      <c r="D454" s="4" t="s">
        <v>31</v>
      </c>
      <c r="E454" s="36" t="s">
        <v>398</v>
      </c>
      <c r="F454" s="4" t="s">
        <v>64</v>
      </c>
      <c r="G454" s="5">
        <v>0</v>
      </c>
      <c r="H454" s="5">
        <v>0</v>
      </c>
      <c r="I454" s="5">
        <v>1500</v>
      </c>
    </row>
    <row r="455" spans="1:13" s="7" customFormat="1" ht="35.25" customHeight="1">
      <c r="A455" s="112" t="s">
        <v>435</v>
      </c>
      <c r="B455" s="28"/>
      <c r="C455" s="4" t="s">
        <v>37</v>
      </c>
      <c r="D455" s="4" t="s">
        <v>31</v>
      </c>
      <c r="E455" s="34" t="s">
        <v>437</v>
      </c>
      <c r="F455" s="4" t="s">
        <v>29</v>
      </c>
      <c r="G455" s="5">
        <v>0</v>
      </c>
      <c r="H455" s="5">
        <f t="shared" ref="H455:I457" si="234">H456</f>
        <v>0</v>
      </c>
      <c r="I455" s="5">
        <f t="shared" si="234"/>
        <v>40</v>
      </c>
    </row>
    <row r="456" spans="1:13" s="7" customFormat="1" ht="35.25" customHeight="1">
      <c r="A456" s="114" t="s">
        <v>436</v>
      </c>
      <c r="B456" s="28"/>
      <c r="C456" s="4" t="s">
        <v>37</v>
      </c>
      <c r="D456" s="4" t="s">
        <v>31</v>
      </c>
      <c r="E456" s="35" t="s">
        <v>438</v>
      </c>
      <c r="F456" s="4" t="s">
        <v>29</v>
      </c>
      <c r="G456" s="5">
        <v>0</v>
      </c>
      <c r="H456" s="5">
        <f t="shared" si="234"/>
        <v>0</v>
      </c>
      <c r="I456" s="5">
        <f t="shared" si="234"/>
        <v>40</v>
      </c>
    </row>
    <row r="457" spans="1:13" s="7" customFormat="1" ht="22.5" customHeight="1">
      <c r="A457" s="27" t="s">
        <v>274</v>
      </c>
      <c r="B457" s="28"/>
      <c r="C457" s="4" t="s">
        <v>37</v>
      </c>
      <c r="D457" s="4" t="s">
        <v>31</v>
      </c>
      <c r="E457" s="36" t="s">
        <v>439</v>
      </c>
      <c r="F457" s="4" t="s">
        <v>29</v>
      </c>
      <c r="G457" s="5">
        <v>0</v>
      </c>
      <c r="H457" s="5">
        <f t="shared" si="234"/>
        <v>0</v>
      </c>
      <c r="I457" s="5">
        <f t="shared" si="234"/>
        <v>40</v>
      </c>
    </row>
    <row r="458" spans="1:13" s="7" customFormat="1" ht="35.25" customHeight="1">
      <c r="A458" s="27" t="s">
        <v>421</v>
      </c>
      <c r="B458" s="28"/>
      <c r="C458" s="4" t="s">
        <v>37</v>
      </c>
      <c r="D458" s="4" t="s">
        <v>31</v>
      </c>
      <c r="E458" s="36" t="s">
        <v>439</v>
      </c>
      <c r="F458" s="4" t="s">
        <v>64</v>
      </c>
      <c r="G458" s="5">
        <v>0</v>
      </c>
      <c r="H458" s="5">
        <v>0</v>
      </c>
      <c r="I458" s="5">
        <v>40</v>
      </c>
    </row>
    <row r="459" spans="1:13" s="55" customFormat="1" ht="21.75" customHeight="1">
      <c r="A459" s="112" t="s">
        <v>135</v>
      </c>
      <c r="B459" s="48"/>
      <c r="C459" s="9" t="s">
        <v>37</v>
      </c>
      <c r="D459" s="9" t="s">
        <v>31</v>
      </c>
      <c r="E459" s="34" t="s">
        <v>134</v>
      </c>
      <c r="F459" s="4" t="s">
        <v>29</v>
      </c>
      <c r="G459" s="5">
        <f>G460</f>
        <v>51757.599999999999</v>
      </c>
      <c r="H459" s="5">
        <f t="shared" ref="H459:I460" si="235">H460</f>
        <v>51757.599999999999</v>
      </c>
      <c r="I459" s="5">
        <f t="shared" si="235"/>
        <v>51757.599999999999</v>
      </c>
    </row>
    <row r="460" spans="1:13" s="55" customFormat="1" ht="43.5" customHeight="1">
      <c r="A460" s="114" t="s">
        <v>431</v>
      </c>
      <c r="B460" s="128"/>
      <c r="C460" s="4" t="s">
        <v>37</v>
      </c>
      <c r="D460" s="4" t="s">
        <v>31</v>
      </c>
      <c r="E460" s="35" t="s">
        <v>305</v>
      </c>
      <c r="F460" s="4" t="s">
        <v>29</v>
      </c>
      <c r="G460" s="5">
        <f>G461</f>
        <v>51757.599999999999</v>
      </c>
      <c r="H460" s="5">
        <f t="shared" si="235"/>
        <v>51757.599999999999</v>
      </c>
      <c r="I460" s="5">
        <f t="shared" si="235"/>
        <v>51757.599999999999</v>
      </c>
    </row>
    <row r="461" spans="1:13" s="7" customFormat="1" ht="42.75" customHeight="1">
      <c r="A461" s="83" t="s">
        <v>85</v>
      </c>
      <c r="B461" s="28"/>
      <c r="C461" s="4" t="s">
        <v>37</v>
      </c>
      <c r="D461" s="4" t="s">
        <v>31</v>
      </c>
      <c r="E461" s="36" t="s">
        <v>433</v>
      </c>
      <c r="F461" s="4" t="s">
        <v>29</v>
      </c>
      <c r="G461" s="5">
        <f>G462</f>
        <v>51757.599999999999</v>
      </c>
      <c r="H461" s="5">
        <f t="shared" ref="H461:I461" si="236">H462</f>
        <v>51757.599999999999</v>
      </c>
      <c r="I461" s="5">
        <f t="shared" si="236"/>
        <v>51757.599999999999</v>
      </c>
    </row>
    <row r="462" spans="1:13" s="7" customFormat="1" ht="32.25" customHeight="1">
      <c r="A462" s="27" t="s">
        <v>421</v>
      </c>
      <c r="B462" s="28"/>
      <c r="C462" s="4" t="s">
        <v>37</v>
      </c>
      <c r="D462" s="4" t="s">
        <v>31</v>
      </c>
      <c r="E462" s="36" t="s">
        <v>433</v>
      </c>
      <c r="F462" s="4" t="s">
        <v>64</v>
      </c>
      <c r="G462" s="5">
        <v>51757.599999999999</v>
      </c>
      <c r="H462" s="5">
        <v>51757.599999999999</v>
      </c>
      <c r="I462" s="5">
        <v>51757.599999999999</v>
      </c>
    </row>
    <row r="463" spans="1:13" s="12" customFormat="1" ht="51" customHeight="1">
      <c r="A463" s="112" t="s">
        <v>553</v>
      </c>
      <c r="B463" s="30"/>
      <c r="C463" s="4" t="s">
        <v>37</v>
      </c>
      <c r="D463" s="4" t="s">
        <v>31</v>
      </c>
      <c r="E463" s="34" t="s">
        <v>140</v>
      </c>
      <c r="F463" s="9" t="s">
        <v>29</v>
      </c>
      <c r="G463" s="10">
        <f>G464</f>
        <v>3890.3</v>
      </c>
      <c r="H463" s="10">
        <f t="shared" ref="H463:I465" si="237">H464</f>
        <v>3890.3</v>
      </c>
      <c r="I463" s="10">
        <f t="shared" si="237"/>
        <v>3890.3</v>
      </c>
      <c r="J463" s="106"/>
      <c r="K463" s="106"/>
      <c r="L463" s="106"/>
    </row>
    <row r="464" spans="1:13" s="12" customFormat="1" ht="39.75" customHeight="1">
      <c r="A464" s="112" t="s">
        <v>93</v>
      </c>
      <c r="B464" s="30"/>
      <c r="C464" s="4" t="s">
        <v>37</v>
      </c>
      <c r="D464" s="4" t="s">
        <v>31</v>
      </c>
      <c r="E464" s="34" t="s">
        <v>141</v>
      </c>
      <c r="F464" s="9" t="s">
        <v>29</v>
      </c>
      <c r="G464" s="10">
        <f>G465</f>
        <v>3890.3</v>
      </c>
      <c r="H464" s="10">
        <f t="shared" si="237"/>
        <v>3890.3</v>
      </c>
      <c r="I464" s="10">
        <f t="shared" si="237"/>
        <v>3890.3</v>
      </c>
    </row>
    <row r="465" spans="1:13" s="7" customFormat="1" ht="49.5" customHeight="1">
      <c r="A465" s="113" t="s">
        <v>554</v>
      </c>
      <c r="B465" s="28"/>
      <c r="C465" s="4" t="s">
        <v>37</v>
      </c>
      <c r="D465" s="4" t="s">
        <v>31</v>
      </c>
      <c r="E465" s="35" t="s">
        <v>142</v>
      </c>
      <c r="F465" s="4" t="s">
        <v>29</v>
      </c>
      <c r="G465" s="5">
        <f>G466</f>
        <v>3890.3</v>
      </c>
      <c r="H465" s="5">
        <f t="shared" si="237"/>
        <v>3890.3</v>
      </c>
      <c r="I465" s="5">
        <f t="shared" si="237"/>
        <v>3890.3</v>
      </c>
    </row>
    <row r="466" spans="1:13" s="7" customFormat="1" ht="43.5" customHeight="1">
      <c r="A466" s="83" t="s">
        <v>94</v>
      </c>
      <c r="B466" s="28"/>
      <c r="C466" s="4" t="s">
        <v>37</v>
      </c>
      <c r="D466" s="4" t="s">
        <v>31</v>
      </c>
      <c r="E466" s="36" t="s">
        <v>143</v>
      </c>
      <c r="F466" s="4" t="s">
        <v>29</v>
      </c>
      <c r="G466" s="5">
        <f>G467</f>
        <v>3890.3</v>
      </c>
      <c r="H466" s="5">
        <f t="shared" ref="H466:I466" si="238">H467</f>
        <v>3890.3</v>
      </c>
      <c r="I466" s="5">
        <f t="shared" si="238"/>
        <v>3890.3</v>
      </c>
    </row>
    <row r="467" spans="1:13" s="7" customFormat="1" ht="38.25" customHeight="1">
      <c r="A467" s="27" t="s">
        <v>421</v>
      </c>
      <c r="B467" s="28"/>
      <c r="C467" s="4" t="s">
        <v>37</v>
      </c>
      <c r="D467" s="4" t="s">
        <v>31</v>
      </c>
      <c r="E467" s="36" t="s">
        <v>143</v>
      </c>
      <c r="F467" s="4" t="s">
        <v>64</v>
      </c>
      <c r="G467" s="5">
        <v>3890.3</v>
      </c>
      <c r="H467" s="5">
        <v>3890.3</v>
      </c>
      <c r="I467" s="5">
        <v>3890.3</v>
      </c>
    </row>
    <row r="468" spans="1:13" s="26" customFormat="1" ht="84" customHeight="1">
      <c r="A468" s="120" t="s">
        <v>633</v>
      </c>
      <c r="B468" s="81"/>
      <c r="C468" s="4" t="s">
        <v>37</v>
      </c>
      <c r="D468" s="4" t="s">
        <v>31</v>
      </c>
      <c r="E468" s="44" t="s">
        <v>342</v>
      </c>
      <c r="F468" s="9" t="s">
        <v>29</v>
      </c>
      <c r="G468" s="10">
        <f>G469</f>
        <v>17</v>
      </c>
      <c r="H468" s="10">
        <f t="shared" ref="H468:I469" si="239">H469</f>
        <v>0</v>
      </c>
      <c r="I468" s="10">
        <f t="shared" si="239"/>
        <v>0</v>
      </c>
      <c r="J468" s="107"/>
      <c r="K468" s="107"/>
      <c r="L468" s="107"/>
      <c r="M468" s="107"/>
    </row>
    <row r="469" spans="1:13" s="26" customFormat="1" ht="84.75" customHeight="1">
      <c r="A469" s="86" t="s">
        <v>634</v>
      </c>
      <c r="B469" s="81"/>
      <c r="C469" s="4" t="s">
        <v>37</v>
      </c>
      <c r="D469" s="4" t="s">
        <v>31</v>
      </c>
      <c r="E469" s="44" t="s">
        <v>343</v>
      </c>
      <c r="F469" s="9" t="s">
        <v>29</v>
      </c>
      <c r="G469" s="10">
        <f>G470</f>
        <v>17</v>
      </c>
      <c r="H469" s="10">
        <f t="shared" si="239"/>
        <v>0</v>
      </c>
      <c r="I469" s="10">
        <f t="shared" si="239"/>
        <v>0</v>
      </c>
    </row>
    <row r="470" spans="1:13" s="21" customFormat="1" ht="30.75" customHeight="1">
      <c r="A470" s="114" t="s">
        <v>345</v>
      </c>
      <c r="B470" s="47"/>
      <c r="C470" s="4" t="s">
        <v>37</v>
      </c>
      <c r="D470" s="4" t="s">
        <v>31</v>
      </c>
      <c r="E470" s="38" t="s">
        <v>344</v>
      </c>
      <c r="F470" s="4" t="s">
        <v>29</v>
      </c>
      <c r="G470" s="5">
        <f>G471</f>
        <v>17</v>
      </c>
      <c r="H470" s="5">
        <f t="shared" ref="H470:I471" si="240">H471</f>
        <v>0</v>
      </c>
      <c r="I470" s="5">
        <f t="shared" si="240"/>
        <v>0</v>
      </c>
    </row>
    <row r="471" spans="1:13" s="21" customFormat="1" ht="30.75" customHeight="1">
      <c r="A471" s="83" t="s">
        <v>347</v>
      </c>
      <c r="B471" s="47"/>
      <c r="C471" s="4" t="s">
        <v>37</v>
      </c>
      <c r="D471" s="4" t="s">
        <v>31</v>
      </c>
      <c r="E471" s="36" t="s">
        <v>346</v>
      </c>
      <c r="F471" s="4" t="s">
        <v>29</v>
      </c>
      <c r="G471" s="5">
        <f>G472</f>
        <v>17</v>
      </c>
      <c r="H471" s="5">
        <f t="shared" si="240"/>
        <v>0</v>
      </c>
      <c r="I471" s="5">
        <f t="shared" si="240"/>
        <v>0</v>
      </c>
    </row>
    <row r="472" spans="1:13" s="21" customFormat="1" ht="30.75" customHeight="1">
      <c r="A472" s="27" t="s">
        <v>66</v>
      </c>
      <c r="B472" s="47"/>
      <c r="C472" s="4" t="s">
        <v>37</v>
      </c>
      <c r="D472" s="4" t="s">
        <v>31</v>
      </c>
      <c r="E472" s="36" t="s">
        <v>346</v>
      </c>
      <c r="F472" s="4" t="s">
        <v>64</v>
      </c>
      <c r="G472" s="5">
        <v>17</v>
      </c>
      <c r="H472" s="5">
        <v>0</v>
      </c>
      <c r="I472" s="5">
        <v>0</v>
      </c>
    </row>
    <row r="473" spans="1:13" s="7" customFormat="1" ht="30" customHeight="1">
      <c r="A473" s="86" t="s">
        <v>417</v>
      </c>
      <c r="B473" s="28"/>
      <c r="C473" s="9" t="s">
        <v>37</v>
      </c>
      <c r="D473" s="9" t="s">
        <v>37</v>
      </c>
      <c r="E473" s="64" t="s">
        <v>221</v>
      </c>
      <c r="F473" s="9" t="s">
        <v>29</v>
      </c>
      <c r="G473" s="10">
        <f>G474</f>
        <v>124</v>
      </c>
      <c r="H473" s="10">
        <f t="shared" ref="H473:I474" si="241">H474</f>
        <v>134</v>
      </c>
      <c r="I473" s="10">
        <f t="shared" si="241"/>
        <v>134</v>
      </c>
      <c r="J473" s="6"/>
      <c r="K473" s="6"/>
    </row>
    <row r="474" spans="1:13" s="12" customFormat="1" ht="51" customHeight="1">
      <c r="A474" s="112" t="s">
        <v>553</v>
      </c>
      <c r="B474" s="30"/>
      <c r="C474" s="4" t="s">
        <v>37</v>
      </c>
      <c r="D474" s="4" t="s">
        <v>37</v>
      </c>
      <c r="E474" s="34" t="s">
        <v>140</v>
      </c>
      <c r="F474" s="9" t="s">
        <v>29</v>
      </c>
      <c r="G474" s="10">
        <f>G475</f>
        <v>124</v>
      </c>
      <c r="H474" s="10">
        <f t="shared" si="241"/>
        <v>134</v>
      </c>
      <c r="I474" s="10">
        <f t="shared" si="241"/>
        <v>134</v>
      </c>
      <c r="K474" s="106"/>
      <c r="L474" s="106"/>
      <c r="M474" s="106"/>
    </row>
    <row r="475" spans="1:13" s="7" customFormat="1" ht="25.5" customHeight="1">
      <c r="A475" s="1" t="s">
        <v>95</v>
      </c>
      <c r="C475" s="4" t="s">
        <v>37</v>
      </c>
      <c r="D475" s="4" t="s">
        <v>37</v>
      </c>
      <c r="E475" s="60" t="s">
        <v>147</v>
      </c>
      <c r="F475" s="9" t="s">
        <v>29</v>
      </c>
      <c r="G475" s="10">
        <f>G476</f>
        <v>124</v>
      </c>
      <c r="H475" s="10">
        <f t="shared" ref="H475:I476" si="242">H476</f>
        <v>134</v>
      </c>
      <c r="I475" s="10">
        <f t="shared" si="242"/>
        <v>134</v>
      </c>
    </row>
    <row r="476" spans="1:13" s="7" customFormat="1" ht="17.25" customHeight="1">
      <c r="A476" s="31" t="s">
        <v>306</v>
      </c>
      <c r="C476" s="4" t="s">
        <v>37</v>
      </c>
      <c r="D476" s="4" t="s">
        <v>37</v>
      </c>
      <c r="E476" s="58" t="s">
        <v>148</v>
      </c>
      <c r="F476" s="4" t="s">
        <v>29</v>
      </c>
      <c r="G476" s="5">
        <f>G477</f>
        <v>124</v>
      </c>
      <c r="H476" s="5">
        <f t="shared" si="242"/>
        <v>134</v>
      </c>
      <c r="I476" s="5">
        <f t="shared" si="242"/>
        <v>134</v>
      </c>
    </row>
    <row r="477" spans="1:13" s="7" customFormat="1" ht="25.5" customHeight="1">
      <c r="A477" s="2" t="s">
        <v>88</v>
      </c>
      <c r="C477" s="4" t="s">
        <v>37</v>
      </c>
      <c r="D477" s="4" t="s">
        <v>37</v>
      </c>
      <c r="E477" s="46" t="s">
        <v>149</v>
      </c>
      <c r="F477" s="4" t="s">
        <v>29</v>
      </c>
      <c r="G477" s="5">
        <f>G479+G478</f>
        <v>124</v>
      </c>
      <c r="H477" s="5">
        <f t="shared" ref="H477:I477" si="243">H479+H478</f>
        <v>134</v>
      </c>
      <c r="I477" s="5">
        <f t="shared" si="243"/>
        <v>134</v>
      </c>
    </row>
    <row r="478" spans="1:13" s="7" customFormat="1" ht="32.25" customHeight="1">
      <c r="A478" s="3" t="s">
        <v>419</v>
      </c>
      <c r="C478" s="4" t="s">
        <v>37</v>
      </c>
      <c r="D478" s="4" t="s">
        <v>37</v>
      </c>
      <c r="E478" s="46" t="s">
        <v>149</v>
      </c>
      <c r="F478" s="4" t="s">
        <v>57</v>
      </c>
      <c r="G478" s="5">
        <v>5</v>
      </c>
      <c r="H478" s="5">
        <v>5</v>
      </c>
      <c r="I478" s="5">
        <v>5</v>
      </c>
    </row>
    <row r="479" spans="1:13" s="7" customFormat="1" ht="36" customHeight="1">
      <c r="A479" s="3" t="s">
        <v>420</v>
      </c>
      <c r="C479" s="4" t="s">
        <v>37</v>
      </c>
      <c r="D479" s="4" t="s">
        <v>37</v>
      </c>
      <c r="E479" s="36" t="s">
        <v>149</v>
      </c>
      <c r="F479" s="4" t="s">
        <v>58</v>
      </c>
      <c r="G479" s="5">
        <v>119</v>
      </c>
      <c r="H479" s="5">
        <v>129</v>
      </c>
      <c r="I479" s="5">
        <v>129</v>
      </c>
    </row>
    <row r="480" spans="1:13" s="12" customFormat="1" ht="21" customHeight="1">
      <c r="A480" s="125" t="s">
        <v>415</v>
      </c>
      <c r="B480" s="30"/>
      <c r="C480" s="9" t="s">
        <v>39</v>
      </c>
      <c r="D480" s="9" t="s">
        <v>28</v>
      </c>
      <c r="E480" s="64" t="s">
        <v>221</v>
      </c>
      <c r="F480" s="9" t="s">
        <v>29</v>
      </c>
      <c r="G480" s="10">
        <f>G481+G532</f>
        <v>94313.999999999985</v>
      </c>
      <c r="H480" s="10">
        <f>H481+H532</f>
        <v>93062.2</v>
      </c>
      <c r="I480" s="10">
        <f>I481+I532</f>
        <v>93273.2</v>
      </c>
      <c r="J480" s="11"/>
      <c r="K480" s="11"/>
    </row>
    <row r="481" spans="1:11" s="12" customFormat="1" ht="18.75" customHeight="1">
      <c r="A481" s="86" t="s">
        <v>22</v>
      </c>
      <c r="B481" s="30"/>
      <c r="C481" s="9" t="s">
        <v>39</v>
      </c>
      <c r="D481" s="9" t="s">
        <v>27</v>
      </c>
      <c r="E481" s="64" t="s">
        <v>221</v>
      </c>
      <c r="F481" s="9" t="s">
        <v>29</v>
      </c>
      <c r="G481" s="10">
        <f>G482+G509+G514+G519+G527</f>
        <v>88919.999999999985</v>
      </c>
      <c r="H481" s="10">
        <f t="shared" ref="H481:I481" si="244">H482+H509+H514+H519+H527</f>
        <v>87668.2</v>
      </c>
      <c r="I481" s="10">
        <f t="shared" si="244"/>
        <v>87879.2</v>
      </c>
      <c r="J481" s="11"/>
      <c r="K481" s="11"/>
    </row>
    <row r="482" spans="1:11" s="12" customFormat="1" ht="62.25" customHeight="1">
      <c r="A482" s="112" t="s">
        <v>429</v>
      </c>
      <c r="B482" s="30"/>
      <c r="C482" s="4" t="s">
        <v>39</v>
      </c>
      <c r="D482" s="4" t="s">
        <v>27</v>
      </c>
      <c r="E482" s="34" t="s">
        <v>130</v>
      </c>
      <c r="F482" s="9" t="s">
        <v>29</v>
      </c>
      <c r="G482" s="10">
        <f>G483+G494</f>
        <v>88321.299999999988</v>
      </c>
      <c r="H482" s="10">
        <f>H483+H494</f>
        <v>86982</v>
      </c>
      <c r="I482" s="10">
        <f>I483+I494</f>
        <v>86803</v>
      </c>
    </row>
    <row r="483" spans="1:11" s="12" customFormat="1" ht="78" customHeight="1">
      <c r="A483" s="112" t="s">
        <v>430</v>
      </c>
      <c r="B483" s="30"/>
      <c r="C483" s="4" t="s">
        <v>39</v>
      </c>
      <c r="D483" s="4" t="s">
        <v>27</v>
      </c>
      <c r="E483" s="34" t="s">
        <v>131</v>
      </c>
      <c r="F483" s="9" t="s">
        <v>29</v>
      </c>
      <c r="G483" s="10">
        <f>G484+G491</f>
        <v>1941.7</v>
      </c>
      <c r="H483" s="10">
        <f>H484+H491</f>
        <v>592.4</v>
      </c>
      <c r="I483" s="10">
        <f>I484+I491</f>
        <v>340.6</v>
      </c>
    </row>
    <row r="484" spans="1:11" s="7" customFormat="1" ht="53.25" customHeight="1">
      <c r="A484" s="113" t="s">
        <v>399</v>
      </c>
      <c r="B484" s="28"/>
      <c r="C484" s="4" t="s">
        <v>39</v>
      </c>
      <c r="D484" s="4" t="s">
        <v>27</v>
      </c>
      <c r="E484" s="35" t="s">
        <v>132</v>
      </c>
      <c r="F484" s="4" t="s">
        <v>29</v>
      </c>
      <c r="G484" s="5">
        <f>G485+G487+G489</f>
        <v>1891.7</v>
      </c>
      <c r="H484" s="5">
        <f t="shared" ref="H484:I484" si="245">H485+H487+H489</f>
        <v>592.4</v>
      </c>
      <c r="I484" s="5">
        <f t="shared" si="245"/>
        <v>340.6</v>
      </c>
    </row>
    <row r="485" spans="1:11" s="7" customFormat="1" ht="36.75" customHeight="1">
      <c r="A485" s="83" t="s">
        <v>448</v>
      </c>
      <c r="B485" s="28"/>
      <c r="C485" s="4" t="s">
        <v>39</v>
      </c>
      <c r="D485" s="4" t="s">
        <v>27</v>
      </c>
      <c r="E485" s="36" t="s">
        <v>304</v>
      </c>
      <c r="F485" s="4" t="s">
        <v>29</v>
      </c>
      <c r="G485" s="5">
        <f>G486</f>
        <v>1200</v>
      </c>
      <c r="H485" s="5">
        <f t="shared" ref="H485:I485" si="246">H486</f>
        <v>0</v>
      </c>
      <c r="I485" s="5">
        <f t="shared" si="246"/>
        <v>0</v>
      </c>
    </row>
    <row r="486" spans="1:11" s="7" customFormat="1" ht="36.75" customHeight="1">
      <c r="A486" s="27" t="s">
        <v>421</v>
      </c>
      <c r="B486" s="28"/>
      <c r="C486" s="4" t="s">
        <v>39</v>
      </c>
      <c r="D486" s="4" t="s">
        <v>27</v>
      </c>
      <c r="E486" s="36" t="s">
        <v>304</v>
      </c>
      <c r="F486" s="4" t="s">
        <v>64</v>
      </c>
      <c r="G486" s="5">
        <v>1200</v>
      </c>
      <c r="H486" s="5">
        <v>0</v>
      </c>
      <c r="I486" s="5">
        <v>0</v>
      </c>
    </row>
    <row r="487" spans="1:11" s="7" customFormat="1" ht="37.5" customHeight="1">
      <c r="A487" s="83" t="s">
        <v>445</v>
      </c>
      <c r="B487" s="28"/>
      <c r="C487" s="4" t="s">
        <v>39</v>
      </c>
      <c r="D487" s="4" t="s">
        <v>27</v>
      </c>
      <c r="E487" s="36" t="s">
        <v>133</v>
      </c>
      <c r="F487" s="4" t="s">
        <v>29</v>
      </c>
      <c r="G487" s="5">
        <f>G488</f>
        <v>442.8</v>
      </c>
      <c r="H487" s="5">
        <f t="shared" ref="H487:I487" si="247">H488</f>
        <v>342.8</v>
      </c>
      <c r="I487" s="5">
        <f t="shared" si="247"/>
        <v>91</v>
      </c>
    </row>
    <row r="488" spans="1:11" s="7" customFormat="1" ht="35.25" customHeight="1">
      <c r="A488" s="27" t="s">
        <v>421</v>
      </c>
      <c r="B488" s="28"/>
      <c r="C488" s="4" t="s">
        <v>39</v>
      </c>
      <c r="D488" s="4" t="s">
        <v>27</v>
      </c>
      <c r="E488" s="36" t="s">
        <v>133</v>
      </c>
      <c r="F488" s="4" t="s">
        <v>64</v>
      </c>
      <c r="G488" s="5">
        <v>442.8</v>
      </c>
      <c r="H488" s="5">
        <v>342.8</v>
      </c>
      <c r="I488" s="5">
        <v>91</v>
      </c>
    </row>
    <row r="489" spans="1:11" s="7" customFormat="1" ht="37.5" customHeight="1">
      <c r="A489" s="2" t="s">
        <v>716</v>
      </c>
      <c r="C489" s="4" t="s">
        <v>39</v>
      </c>
      <c r="D489" s="4" t="s">
        <v>27</v>
      </c>
      <c r="E489" s="36" t="s">
        <v>715</v>
      </c>
      <c r="F489" s="4" t="s">
        <v>29</v>
      </c>
      <c r="G489" s="5">
        <f>G490</f>
        <v>248.9</v>
      </c>
      <c r="H489" s="5">
        <f t="shared" ref="H489:I489" si="248">H490</f>
        <v>249.6</v>
      </c>
      <c r="I489" s="5">
        <f t="shared" si="248"/>
        <v>249.6</v>
      </c>
    </row>
    <row r="490" spans="1:11" s="7" customFormat="1" ht="37.5" customHeight="1">
      <c r="A490" s="3" t="s">
        <v>421</v>
      </c>
      <c r="C490" s="4" t="s">
        <v>39</v>
      </c>
      <c r="D490" s="4" t="s">
        <v>27</v>
      </c>
      <c r="E490" s="36" t="s">
        <v>715</v>
      </c>
      <c r="F490" s="4" t="s">
        <v>64</v>
      </c>
      <c r="G490" s="5">
        <v>248.9</v>
      </c>
      <c r="H490" s="5">
        <v>249.6</v>
      </c>
      <c r="I490" s="5">
        <v>249.6</v>
      </c>
    </row>
    <row r="491" spans="1:11" s="7" customFormat="1" ht="35.25" customHeight="1">
      <c r="A491" s="113" t="s">
        <v>401</v>
      </c>
      <c r="B491" s="28"/>
      <c r="C491" s="4" t="s">
        <v>39</v>
      </c>
      <c r="D491" s="4" t="s">
        <v>27</v>
      </c>
      <c r="E491" s="35" t="s">
        <v>400</v>
      </c>
      <c r="F491" s="4" t="s">
        <v>29</v>
      </c>
      <c r="G491" s="5">
        <f>G492</f>
        <v>50</v>
      </c>
      <c r="H491" s="5">
        <f t="shared" ref="H491:I491" si="249">H492</f>
        <v>0</v>
      </c>
      <c r="I491" s="5">
        <f t="shared" si="249"/>
        <v>0</v>
      </c>
    </row>
    <row r="492" spans="1:11" s="7" customFormat="1" ht="35.25" customHeight="1">
      <c r="A492" s="83" t="s">
        <v>450</v>
      </c>
      <c r="B492" s="28"/>
      <c r="C492" s="4" t="s">
        <v>39</v>
      </c>
      <c r="D492" s="4" t="s">
        <v>27</v>
      </c>
      <c r="E492" s="36" t="s">
        <v>449</v>
      </c>
      <c r="F492" s="4" t="s">
        <v>29</v>
      </c>
      <c r="G492" s="5">
        <f>G493</f>
        <v>50</v>
      </c>
      <c r="H492" s="5">
        <f t="shared" ref="H492:I492" si="250">H493</f>
        <v>0</v>
      </c>
      <c r="I492" s="5">
        <f t="shared" si="250"/>
        <v>0</v>
      </c>
    </row>
    <row r="493" spans="1:11" s="7" customFormat="1" ht="35.25" customHeight="1">
      <c r="A493" s="27" t="s">
        <v>421</v>
      </c>
      <c r="B493" s="28"/>
      <c r="C493" s="4" t="s">
        <v>39</v>
      </c>
      <c r="D493" s="4" t="s">
        <v>27</v>
      </c>
      <c r="E493" s="36" t="s">
        <v>449</v>
      </c>
      <c r="F493" s="4" t="s">
        <v>64</v>
      </c>
      <c r="G493" s="5">
        <v>50</v>
      </c>
      <c r="H493" s="5">
        <v>0</v>
      </c>
      <c r="I493" s="5">
        <v>0</v>
      </c>
    </row>
    <row r="494" spans="1:11" s="12" customFormat="1" ht="25.5" customHeight="1">
      <c r="A494" s="112" t="s">
        <v>135</v>
      </c>
      <c r="B494" s="30"/>
      <c r="C494" s="9" t="s">
        <v>39</v>
      </c>
      <c r="D494" s="9" t="s">
        <v>27</v>
      </c>
      <c r="E494" s="34" t="s">
        <v>134</v>
      </c>
      <c r="F494" s="9" t="s">
        <v>29</v>
      </c>
      <c r="G494" s="10">
        <f>G495+G502</f>
        <v>86379.599999999991</v>
      </c>
      <c r="H494" s="10">
        <f t="shared" ref="H494:I494" si="251">H495+H502</f>
        <v>86389.6</v>
      </c>
      <c r="I494" s="10">
        <f t="shared" si="251"/>
        <v>86462.399999999994</v>
      </c>
    </row>
    <row r="495" spans="1:11" s="7" customFormat="1" ht="43.5" customHeight="1">
      <c r="A495" s="113" t="s">
        <v>443</v>
      </c>
      <c r="B495" s="28"/>
      <c r="C495" s="4" t="s">
        <v>39</v>
      </c>
      <c r="D495" s="4" t="s">
        <v>27</v>
      </c>
      <c r="E495" s="35" t="s">
        <v>136</v>
      </c>
      <c r="F495" s="4" t="s">
        <v>29</v>
      </c>
      <c r="G495" s="5">
        <f>G496+G498+G500</f>
        <v>815.7</v>
      </c>
      <c r="H495" s="5">
        <f t="shared" ref="H495:I495" si="252">H496+H498+H500</f>
        <v>825.7</v>
      </c>
      <c r="I495" s="5">
        <f t="shared" si="252"/>
        <v>898.5</v>
      </c>
    </row>
    <row r="496" spans="1:11" s="7" customFormat="1" ht="26.25" customHeight="1">
      <c r="A496" s="83" t="s">
        <v>137</v>
      </c>
      <c r="B496" s="28"/>
      <c r="C496" s="4" t="s">
        <v>39</v>
      </c>
      <c r="D496" s="4" t="s">
        <v>27</v>
      </c>
      <c r="E496" s="36" t="s">
        <v>138</v>
      </c>
      <c r="F496" s="4" t="s">
        <v>29</v>
      </c>
      <c r="G496" s="5">
        <f>G497</f>
        <v>210</v>
      </c>
      <c r="H496" s="5">
        <f t="shared" ref="H496:I496" si="253">H497</f>
        <v>220</v>
      </c>
      <c r="I496" s="5">
        <f t="shared" si="253"/>
        <v>230</v>
      </c>
    </row>
    <row r="497" spans="1:13" s="7" customFormat="1" ht="44.25" customHeight="1">
      <c r="A497" s="27" t="s">
        <v>421</v>
      </c>
      <c r="B497" s="28"/>
      <c r="C497" s="4" t="s">
        <v>39</v>
      </c>
      <c r="D497" s="4" t="s">
        <v>27</v>
      </c>
      <c r="E497" s="36" t="s">
        <v>138</v>
      </c>
      <c r="F497" s="4" t="s">
        <v>64</v>
      </c>
      <c r="G497" s="5">
        <v>210</v>
      </c>
      <c r="H497" s="5">
        <v>220</v>
      </c>
      <c r="I497" s="5">
        <v>230</v>
      </c>
    </row>
    <row r="498" spans="1:13" s="7" customFormat="1" ht="27.75" customHeight="1">
      <c r="A498" s="83" t="s">
        <v>139</v>
      </c>
      <c r="B498" s="28"/>
      <c r="C498" s="4" t="s">
        <v>39</v>
      </c>
      <c r="D498" s="4" t="s">
        <v>27</v>
      </c>
      <c r="E498" s="36" t="s">
        <v>444</v>
      </c>
      <c r="F498" s="4" t="s">
        <v>29</v>
      </c>
      <c r="G498" s="5">
        <f>G499</f>
        <v>387.2</v>
      </c>
      <c r="H498" s="5">
        <f t="shared" ref="H498:I498" si="254">H499</f>
        <v>387.2</v>
      </c>
      <c r="I498" s="5">
        <f t="shared" si="254"/>
        <v>450</v>
      </c>
    </row>
    <row r="499" spans="1:13" s="7" customFormat="1" ht="39.75" customHeight="1">
      <c r="A499" s="27" t="s">
        <v>421</v>
      </c>
      <c r="B499" s="28"/>
      <c r="C499" s="4" t="s">
        <v>39</v>
      </c>
      <c r="D499" s="4" t="s">
        <v>27</v>
      </c>
      <c r="E499" s="36" t="s">
        <v>444</v>
      </c>
      <c r="F499" s="4" t="s">
        <v>64</v>
      </c>
      <c r="G499" s="5">
        <v>387.2</v>
      </c>
      <c r="H499" s="5">
        <v>387.2</v>
      </c>
      <c r="I499" s="5">
        <v>450</v>
      </c>
    </row>
    <row r="500" spans="1:13" s="7" customFormat="1" ht="39.75" customHeight="1">
      <c r="A500" s="83" t="s">
        <v>447</v>
      </c>
      <c r="B500" s="28"/>
      <c r="C500" s="4" t="s">
        <v>39</v>
      </c>
      <c r="D500" s="4" t="s">
        <v>27</v>
      </c>
      <c r="E500" s="36" t="s">
        <v>446</v>
      </c>
      <c r="F500" s="4" t="s">
        <v>29</v>
      </c>
      <c r="G500" s="5">
        <f>G501</f>
        <v>218.5</v>
      </c>
      <c r="H500" s="5">
        <f t="shared" ref="H500:I500" si="255">H501</f>
        <v>218.5</v>
      </c>
      <c r="I500" s="5">
        <f t="shared" si="255"/>
        <v>218.5</v>
      </c>
    </row>
    <row r="501" spans="1:13" s="7" customFormat="1" ht="39.75" customHeight="1">
      <c r="A501" s="27" t="s">
        <v>421</v>
      </c>
      <c r="B501" s="28"/>
      <c r="C501" s="4" t="s">
        <v>39</v>
      </c>
      <c r="D501" s="4" t="s">
        <v>27</v>
      </c>
      <c r="E501" s="36" t="s">
        <v>446</v>
      </c>
      <c r="F501" s="4" t="s">
        <v>64</v>
      </c>
      <c r="G501" s="5">
        <v>218.5</v>
      </c>
      <c r="H501" s="5">
        <v>218.5</v>
      </c>
      <c r="I501" s="5">
        <v>218.5</v>
      </c>
    </row>
    <row r="502" spans="1:13" s="7" customFormat="1" ht="27.75" customHeight="1">
      <c r="A502" s="114" t="s">
        <v>431</v>
      </c>
      <c r="B502" s="28"/>
      <c r="C502" s="4" t="s">
        <v>39</v>
      </c>
      <c r="D502" s="4" t="s">
        <v>27</v>
      </c>
      <c r="E502" s="35" t="s">
        <v>305</v>
      </c>
      <c r="F502" s="4" t="s">
        <v>29</v>
      </c>
      <c r="G502" s="5">
        <f>G503+G505+G507</f>
        <v>85563.9</v>
      </c>
      <c r="H502" s="5">
        <f t="shared" ref="H502:I502" si="256">H503+H505+H507</f>
        <v>85563.900000000009</v>
      </c>
      <c r="I502" s="5">
        <f t="shared" si="256"/>
        <v>85563.9</v>
      </c>
    </row>
    <row r="503" spans="1:13" s="7" customFormat="1" ht="36" customHeight="1">
      <c r="A503" s="83" t="s">
        <v>90</v>
      </c>
      <c r="B503" s="28"/>
      <c r="C503" s="4" t="s">
        <v>39</v>
      </c>
      <c r="D503" s="4" t="s">
        <v>27</v>
      </c>
      <c r="E503" s="36" t="s">
        <v>440</v>
      </c>
      <c r="F503" s="4" t="s">
        <v>29</v>
      </c>
      <c r="G503" s="5">
        <f>G504</f>
        <v>14099.9</v>
      </c>
      <c r="H503" s="5">
        <f t="shared" ref="H503:I503" si="257">H504</f>
        <v>12835.2</v>
      </c>
      <c r="I503" s="5">
        <f t="shared" si="257"/>
        <v>11355.5</v>
      </c>
    </row>
    <row r="504" spans="1:13" s="7" customFormat="1" ht="36" customHeight="1">
      <c r="A504" s="27" t="s">
        <v>421</v>
      </c>
      <c r="B504" s="28"/>
      <c r="C504" s="4" t="s">
        <v>39</v>
      </c>
      <c r="D504" s="4" t="s">
        <v>27</v>
      </c>
      <c r="E504" s="36" t="s">
        <v>440</v>
      </c>
      <c r="F504" s="4" t="s">
        <v>64</v>
      </c>
      <c r="G504" s="5">
        <v>14099.9</v>
      </c>
      <c r="H504" s="5">
        <v>12835.2</v>
      </c>
      <c r="I504" s="5">
        <v>11355.5</v>
      </c>
    </row>
    <row r="505" spans="1:13" s="7" customFormat="1" ht="36.75" customHeight="1">
      <c r="A505" s="83" t="s">
        <v>91</v>
      </c>
      <c r="B505" s="28"/>
      <c r="C505" s="4" t="s">
        <v>39</v>
      </c>
      <c r="D505" s="4" t="s">
        <v>27</v>
      </c>
      <c r="E505" s="36" t="s">
        <v>442</v>
      </c>
      <c r="F505" s="4" t="s">
        <v>29</v>
      </c>
      <c r="G505" s="5">
        <f>G506</f>
        <v>45779.4</v>
      </c>
      <c r="H505" s="5">
        <f t="shared" ref="H505:I505" si="258">H506</f>
        <v>43552.9</v>
      </c>
      <c r="I505" s="5">
        <f t="shared" si="258"/>
        <v>16282</v>
      </c>
    </row>
    <row r="506" spans="1:13" s="7" customFormat="1" ht="36.75" customHeight="1">
      <c r="A506" s="27" t="s">
        <v>66</v>
      </c>
      <c r="B506" s="28"/>
      <c r="C506" s="4" t="s">
        <v>39</v>
      </c>
      <c r="D506" s="4" t="s">
        <v>27</v>
      </c>
      <c r="E506" s="36" t="s">
        <v>442</v>
      </c>
      <c r="F506" s="4" t="s">
        <v>64</v>
      </c>
      <c r="G506" s="5">
        <v>45779.4</v>
      </c>
      <c r="H506" s="5">
        <v>43552.9</v>
      </c>
      <c r="I506" s="5">
        <v>16282</v>
      </c>
    </row>
    <row r="507" spans="1:13" s="7" customFormat="1" ht="32.25" customHeight="1">
      <c r="A507" s="83" t="s">
        <v>227</v>
      </c>
      <c r="B507" s="28"/>
      <c r="C507" s="4" t="s">
        <v>39</v>
      </c>
      <c r="D507" s="4" t="s">
        <v>27</v>
      </c>
      <c r="E507" s="36" t="s">
        <v>432</v>
      </c>
      <c r="F507" s="4" t="s">
        <v>29</v>
      </c>
      <c r="G507" s="5">
        <f>G508</f>
        <v>25684.6</v>
      </c>
      <c r="H507" s="5">
        <f t="shared" ref="H507:I507" si="259">H508</f>
        <v>29175.8</v>
      </c>
      <c r="I507" s="5">
        <f t="shared" si="259"/>
        <v>57926.400000000001</v>
      </c>
    </row>
    <row r="508" spans="1:13" s="7" customFormat="1" ht="32.25" customHeight="1">
      <c r="A508" s="27" t="s">
        <v>421</v>
      </c>
      <c r="B508" s="28"/>
      <c r="C508" s="4" t="s">
        <v>39</v>
      </c>
      <c r="D508" s="4" t="s">
        <v>27</v>
      </c>
      <c r="E508" s="36" t="s">
        <v>432</v>
      </c>
      <c r="F508" s="4" t="s">
        <v>64</v>
      </c>
      <c r="G508" s="5">
        <v>25684.6</v>
      </c>
      <c r="H508" s="5">
        <v>29175.8</v>
      </c>
      <c r="I508" s="5">
        <v>57926.400000000001</v>
      </c>
    </row>
    <row r="509" spans="1:13" s="12" customFormat="1" ht="51" customHeight="1">
      <c r="A509" s="112" t="s">
        <v>553</v>
      </c>
      <c r="B509" s="30"/>
      <c r="C509" s="4" t="s">
        <v>39</v>
      </c>
      <c r="D509" s="4" t="s">
        <v>27</v>
      </c>
      <c r="E509" s="34" t="s">
        <v>140</v>
      </c>
      <c r="F509" s="9" t="s">
        <v>29</v>
      </c>
      <c r="G509" s="10">
        <f>G510</f>
        <v>16</v>
      </c>
      <c r="H509" s="10">
        <f t="shared" ref="H509:I512" si="260">H510</f>
        <v>0</v>
      </c>
      <c r="I509" s="10">
        <f t="shared" si="260"/>
        <v>0</v>
      </c>
      <c r="K509" s="106"/>
      <c r="L509" s="106"/>
      <c r="M509" s="106"/>
    </row>
    <row r="510" spans="1:13" s="7" customFormat="1" ht="25.5" customHeight="1">
      <c r="A510" s="1" t="s">
        <v>95</v>
      </c>
      <c r="C510" s="4" t="s">
        <v>39</v>
      </c>
      <c r="D510" s="4" t="s">
        <v>27</v>
      </c>
      <c r="E510" s="60" t="s">
        <v>147</v>
      </c>
      <c r="F510" s="9" t="s">
        <v>29</v>
      </c>
      <c r="G510" s="10">
        <f>G511</f>
        <v>16</v>
      </c>
      <c r="H510" s="10">
        <f t="shared" si="260"/>
        <v>0</v>
      </c>
      <c r="I510" s="10">
        <f t="shared" si="260"/>
        <v>0</v>
      </c>
    </row>
    <row r="511" spans="1:13" s="7" customFormat="1" ht="33.75" customHeight="1">
      <c r="A511" s="31" t="s">
        <v>306</v>
      </c>
      <c r="C511" s="4" t="s">
        <v>39</v>
      </c>
      <c r="D511" s="4" t="s">
        <v>27</v>
      </c>
      <c r="E511" s="58" t="s">
        <v>148</v>
      </c>
      <c r="F511" s="4" t="s">
        <v>29</v>
      </c>
      <c r="G511" s="5">
        <f>G512</f>
        <v>16</v>
      </c>
      <c r="H511" s="5">
        <f t="shared" si="260"/>
        <v>0</v>
      </c>
      <c r="I511" s="5">
        <f t="shared" si="260"/>
        <v>0</v>
      </c>
    </row>
    <row r="512" spans="1:13" s="7" customFormat="1" ht="25.5" customHeight="1">
      <c r="A512" s="2" t="s">
        <v>88</v>
      </c>
      <c r="C512" s="4" t="s">
        <v>39</v>
      </c>
      <c r="D512" s="4" t="s">
        <v>27</v>
      </c>
      <c r="E512" s="46" t="s">
        <v>149</v>
      </c>
      <c r="F512" s="4" t="s">
        <v>29</v>
      </c>
      <c r="G512" s="5">
        <f>G513</f>
        <v>16</v>
      </c>
      <c r="H512" s="5">
        <f t="shared" si="260"/>
        <v>0</v>
      </c>
      <c r="I512" s="5">
        <f t="shared" si="260"/>
        <v>0</v>
      </c>
    </row>
    <row r="513" spans="1:9" s="7" customFormat="1" ht="32.25" customHeight="1">
      <c r="A513" s="3" t="s">
        <v>419</v>
      </c>
      <c r="C513" s="4" t="s">
        <v>39</v>
      </c>
      <c r="D513" s="4" t="s">
        <v>27</v>
      </c>
      <c r="E513" s="46" t="s">
        <v>149</v>
      </c>
      <c r="F513" s="4" t="s">
        <v>64</v>
      </c>
      <c r="G513" s="5">
        <v>16</v>
      </c>
      <c r="H513" s="5">
        <v>0</v>
      </c>
      <c r="I513" s="5">
        <v>0</v>
      </c>
    </row>
    <row r="514" spans="1:9" s="7" customFormat="1" ht="104.25" customHeight="1">
      <c r="A514" s="115" t="s">
        <v>604</v>
      </c>
      <c r="B514" s="28"/>
      <c r="C514" s="4" t="s">
        <v>39</v>
      </c>
      <c r="D514" s="4" t="s">
        <v>27</v>
      </c>
      <c r="E514" s="60" t="s">
        <v>180</v>
      </c>
      <c r="F514" s="4" t="s">
        <v>29</v>
      </c>
      <c r="G514" s="10">
        <f>G515</f>
        <v>300</v>
      </c>
      <c r="H514" s="10">
        <f t="shared" ref="H514:I515" si="261">H515</f>
        <v>670</v>
      </c>
      <c r="I514" s="10">
        <f t="shared" si="261"/>
        <v>740</v>
      </c>
    </row>
    <row r="515" spans="1:9" s="12" customFormat="1" ht="114" customHeight="1">
      <c r="A515" s="40" t="s">
        <v>605</v>
      </c>
      <c r="B515" s="30"/>
      <c r="C515" s="4" t="s">
        <v>39</v>
      </c>
      <c r="D515" s="4" t="s">
        <v>27</v>
      </c>
      <c r="E515" s="60" t="s">
        <v>181</v>
      </c>
      <c r="F515" s="9" t="s">
        <v>29</v>
      </c>
      <c r="G515" s="10">
        <f>G516</f>
        <v>300</v>
      </c>
      <c r="H515" s="10">
        <f t="shared" si="261"/>
        <v>670</v>
      </c>
      <c r="I515" s="10">
        <f t="shared" si="261"/>
        <v>740</v>
      </c>
    </row>
    <row r="516" spans="1:9" s="7" customFormat="1" ht="36" customHeight="1">
      <c r="A516" s="130" t="s">
        <v>674</v>
      </c>
      <c r="B516" s="28"/>
      <c r="C516" s="4" t="s">
        <v>39</v>
      </c>
      <c r="D516" s="4" t="s">
        <v>27</v>
      </c>
      <c r="E516" s="58" t="s">
        <v>294</v>
      </c>
      <c r="F516" s="4" t="s">
        <v>29</v>
      </c>
      <c r="G516" s="5">
        <f>G517</f>
        <v>300</v>
      </c>
      <c r="H516" s="5">
        <f t="shared" ref="H516:I516" si="262">H517</f>
        <v>670</v>
      </c>
      <c r="I516" s="5">
        <f t="shared" si="262"/>
        <v>740</v>
      </c>
    </row>
    <row r="517" spans="1:9" s="7" customFormat="1" ht="50.25" customHeight="1">
      <c r="A517" s="83" t="s">
        <v>606</v>
      </c>
      <c r="B517" s="28"/>
      <c r="C517" s="4" t="s">
        <v>39</v>
      </c>
      <c r="D517" s="4" t="s">
        <v>27</v>
      </c>
      <c r="E517" s="46" t="s">
        <v>295</v>
      </c>
      <c r="F517" s="4" t="s">
        <v>29</v>
      </c>
      <c r="G517" s="5">
        <f>G518</f>
        <v>300</v>
      </c>
      <c r="H517" s="5">
        <f t="shared" ref="H517:I517" si="263">H518</f>
        <v>670</v>
      </c>
      <c r="I517" s="5">
        <f t="shared" si="263"/>
        <v>740</v>
      </c>
    </row>
    <row r="518" spans="1:9" s="7" customFormat="1" ht="38.25" customHeight="1">
      <c r="A518" s="27" t="s">
        <v>421</v>
      </c>
      <c r="B518" s="28"/>
      <c r="C518" s="4" t="s">
        <v>39</v>
      </c>
      <c r="D518" s="4" t="s">
        <v>27</v>
      </c>
      <c r="E518" s="36" t="s">
        <v>295</v>
      </c>
      <c r="F518" s="4" t="s">
        <v>64</v>
      </c>
      <c r="G518" s="5">
        <v>300</v>
      </c>
      <c r="H518" s="5">
        <v>670</v>
      </c>
      <c r="I518" s="5">
        <v>740</v>
      </c>
    </row>
    <row r="519" spans="1:9" s="26" customFormat="1" ht="76.5" customHeight="1">
      <c r="A519" s="120" t="s">
        <v>633</v>
      </c>
      <c r="B519" s="81"/>
      <c r="C519" s="4" t="s">
        <v>39</v>
      </c>
      <c r="D519" s="4" t="s">
        <v>27</v>
      </c>
      <c r="E519" s="44" t="s">
        <v>342</v>
      </c>
      <c r="F519" s="9" t="s">
        <v>29</v>
      </c>
      <c r="G519" s="10">
        <f>G520</f>
        <v>266.5</v>
      </c>
      <c r="H519" s="10">
        <f t="shared" ref="H519:I519" si="264">H520</f>
        <v>0</v>
      </c>
      <c r="I519" s="10">
        <f t="shared" si="264"/>
        <v>320</v>
      </c>
    </row>
    <row r="520" spans="1:9" s="26" customFormat="1" ht="101.25" customHeight="1">
      <c r="A520" s="86" t="s">
        <v>634</v>
      </c>
      <c r="B520" s="81"/>
      <c r="C520" s="4" t="s">
        <v>39</v>
      </c>
      <c r="D520" s="4" t="s">
        <v>27</v>
      </c>
      <c r="E520" s="44" t="s">
        <v>343</v>
      </c>
      <c r="F520" s="9" t="s">
        <v>29</v>
      </c>
      <c r="G520" s="10">
        <f>G521+G524</f>
        <v>266.5</v>
      </c>
      <c r="H520" s="10">
        <f t="shared" ref="H520:I520" si="265">H521+H524</f>
        <v>0</v>
      </c>
      <c r="I520" s="10">
        <f t="shared" si="265"/>
        <v>320</v>
      </c>
    </row>
    <row r="521" spans="1:9" s="21" customFormat="1" ht="30.75" customHeight="1">
      <c r="A521" s="114" t="s">
        <v>345</v>
      </c>
      <c r="B521" s="47"/>
      <c r="C521" s="4" t="s">
        <v>39</v>
      </c>
      <c r="D521" s="4" t="s">
        <v>27</v>
      </c>
      <c r="E521" s="38" t="s">
        <v>344</v>
      </c>
      <c r="F521" s="4" t="s">
        <v>29</v>
      </c>
      <c r="G521" s="5">
        <f>G522</f>
        <v>106.5</v>
      </c>
      <c r="H521" s="5">
        <f t="shared" ref="H521:I522" si="266">H522</f>
        <v>0</v>
      </c>
      <c r="I521" s="5">
        <f t="shared" si="266"/>
        <v>0</v>
      </c>
    </row>
    <row r="522" spans="1:9" s="21" customFormat="1" ht="30.75" customHeight="1">
      <c r="A522" s="83" t="s">
        <v>347</v>
      </c>
      <c r="B522" s="47"/>
      <c r="C522" s="4" t="s">
        <v>39</v>
      </c>
      <c r="D522" s="4" t="s">
        <v>27</v>
      </c>
      <c r="E522" s="36" t="s">
        <v>346</v>
      </c>
      <c r="F522" s="4" t="s">
        <v>29</v>
      </c>
      <c r="G522" s="5">
        <f>G523</f>
        <v>106.5</v>
      </c>
      <c r="H522" s="5">
        <f t="shared" si="266"/>
        <v>0</v>
      </c>
      <c r="I522" s="5">
        <f t="shared" si="266"/>
        <v>0</v>
      </c>
    </row>
    <row r="523" spans="1:9" s="21" customFormat="1" ht="30.75" customHeight="1">
      <c r="A523" s="27" t="s">
        <v>66</v>
      </c>
      <c r="B523" s="47"/>
      <c r="C523" s="4" t="s">
        <v>39</v>
      </c>
      <c r="D523" s="4" t="s">
        <v>27</v>
      </c>
      <c r="E523" s="36" t="s">
        <v>346</v>
      </c>
      <c r="F523" s="4" t="s">
        <v>64</v>
      </c>
      <c r="G523" s="5">
        <v>106.5</v>
      </c>
      <c r="H523" s="5">
        <v>0</v>
      </c>
      <c r="I523" s="5">
        <v>0</v>
      </c>
    </row>
    <row r="524" spans="1:9" s="21" customFormat="1" ht="30.75" customHeight="1">
      <c r="A524" s="114" t="s">
        <v>636</v>
      </c>
      <c r="B524" s="47"/>
      <c r="C524" s="4" t="s">
        <v>39</v>
      </c>
      <c r="D524" s="4" t="s">
        <v>27</v>
      </c>
      <c r="E524" s="97" t="s">
        <v>635</v>
      </c>
      <c r="F524" s="4" t="s">
        <v>29</v>
      </c>
      <c r="G524" s="5">
        <f>G525</f>
        <v>160</v>
      </c>
      <c r="H524" s="5">
        <f t="shared" ref="H524:I525" si="267">H525</f>
        <v>0</v>
      </c>
      <c r="I524" s="5">
        <f t="shared" si="267"/>
        <v>320</v>
      </c>
    </row>
    <row r="525" spans="1:9" s="21" customFormat="1" ht="30.75" customHeight="1">
      <c r="A525" s="27" t="s">
        <v>638</v>
      </c>
      <c r="B525" s="47"/>
      <c r="C525" s="4" t="s">
        <v>39</v>
      </c>
      <c r="D525" s="4" t="s">
        <v>27</v>
      </c>
      <c r="E525" s="96" t="s">
        <v>637</v>
      </c>
      <c r="F525" s="4" t="s">
        <v>29</v>
      </c>
      <c r="G525" s="5">
        <f>G526</f>
        <v>160</v>
      </c>
      <c r="H525" s="5">
        <f t="shared" si="267"/>
        <v>0</v>
      </c>
      <c r="I525" s="5">
        <f t="shared" si="267"/>
        <v>320</v>
      </c>
    </row>
    <row r="526" spans="1:9" s="21" customFormat="1" ht="30.75" customHeight="1">
      <c r="A526" s="27" t="s">
        <v>66</v>
      </c>
      <c r="B526" s="47"/>
      <c r="C526" s="4" t="s">
        <v>39</v>
      </c>
      <c r="D526" s="4" t="s">
        <v>27</v>
      </c>
      <c r="E526" s="96" t="s">
        <v>637</v>
      </c>
      <c r="F526" s="4" t="s">
        <v>64</v>
      </c>
      <c r="G526" s="5">
        <v>160</v>
      </c>
      <c r="H526" s="5">
        <v>0</v>
      </c>
      <c r="I526" s="5">
        <v>320</v>
      </c>
    </row>
    <row r="527" spans="1:9" s="7" customFormat="1" ht="28.5" customHeight="1">
      <c r="A527" s="112" t="s">
        <v>72</v>
      </c>
      <c r="B527" s="28"/>
      <c r="C527" s="18" t="s">
        <v>39</v>
      </c>
      <c r="D527" s="18" t="s">
        <v>27</v>
      </c>
      <c r="E527" s="34" t="s">
        <v>196</v>
      </c>
      <c r="F527" s="4" t="s">
        <v>29</v>
      </c>
      <c r="G527" s="10">
        <f>G528</f>
        <v>16.2</v>
      </c>
      <c r="H527" s="10">
        <f>H528</f>
        <v>16.2</v>
      </c>
      <c r="I527" s="10">
        <f>I528</f>
        <v>16.2</v>
      </c>
    </row>
    <row r="528" spans="1:9" s="7" customFormat="1" ht="27.75" customHeight="1">
      <c r="A528" s="112" t="s">
        <v>73</v>
      </c>
      <c r="B528" s="28"/>
      <c r="C528" s="18" t="s">
        <v>39</v>
      </c>
      <c r="D528" s="18" t="s">
        <v>27</v>
      </c>
      <c r="E528" s="34" t="s">
        <v>197</v>
      </c>
      <c r="F528" s="4" t="s">
        <v>29</v>
      </c>
      <c r="G528" s="5">
        <f>G530</f>
        <v>16.2</v>
      </c>
      <c r="H528" s="5">
        <f t="shared" ref="H528:I528" si="268">H530</f>
        <v>16.2</v>
      </c>
      <c r="I528" s="5">
        <f t="shared" si="268"/>
        <v>16.2</v>
      </c>
    </row>
    <row r="529" spans="1:11" s="7" customFormat="1" ht="27" customHeight="1">
      <c r="A529" s="113" t="s">
        <v>211</v>
      </c>
      <c r="B529" s="28"/>
      <c r="C529" s="18" t="s">
        <v>39</v>
      </c>
      <c r="D529" s="18" t="s">
        <v>27</v>
      </c>
      <c r="E529" s="35" t="s">
        <v>210</v>
      </c>
      <c r="F529" s="4" t="s">
        <v>29</v>
      </c>
      <c r="G529" s="5">
        <f>G530</f>
        <v>16.2</v>
      </c>
      <c r="H529" s="5">
        <f t="shared" ref="H529:I529" si="269">H530</f>
        <v>16.2</v>
      </c>
      <c r="I529" s="5">
        <f t="shared" si="269"/>
        <v>16.2</v>
      </c>
      <c r="J529" s="6"/>
      <c r="K529" s="6"/>
    </row>
    <row r="530" spans="1:11" s="7" customFormat="1" ht="27" customHeight="1">
      <c r="A530" s="83" t="s">
        <v>274</v>
      </c>
      <c r="B530" s="28"/>
      <c r="C530" s="18" t="s">
        <v>39</v>
      </c>
      <c r="D530" s="18" t="s">
        <v>27</v>
      </c>
      <c r="E530" s="36" t="s">
        <v>273</v>
      </c>
      <c r="F530" s="4" t="s">
        <v>29</v>
      </c>
      <c r="G530" s="5">
        <f>G531</f>
        <v>16.2</v>
      </c>
      <c r="H530" s="5">
        <f t="shared" ref="H530:I530" si="270">H531</f>
        <v>16.2</v>
      </c>
      <c r="I530" s="5">
        <f t="shared" si="270"/>
        <v>16.2</v>
      </c>
      <c r="J530" s="6"/>
      <c r="K530" s="6"/>
    </row>
    <row r="531" spans="1:11" s="7" customFormat="1" ht="27" customHeight="1">
      <c r="A531" s="27" t="s">
        <v>420</v>
      </c>
      <c r="B531" s="28"/>
      <c r="C531" s="18" t="s">
        <v>39</v>
      </c>
      <c r="D531" s="18" t="s">
        <v>27</v>
      </c>
      <c r="E531" s="36" t="s">
        <v>273</v>
      </c>
      <c r="F531" s="4" t="s">
        <v>58</v>
      </c>
      <c r="G531" s="5">
        <v>16.2</v>
      </c>
      <c r="H531" s="5">
        <v>16.2</v>
      </c>
      <c r="I531" s="5">
        <v>16.2</v>
      </c>
      <c r="J531" s="6"/>
      <c r="K531" s="6"/>
    </row>
    <row r="532" spans="1:11" s="7" customFormat="1" ht="41.25" customHeight="1">
      <c r="A532" s="86" t="s">
        <v>55</v>
      </c>
      <c r="B532" s="28"/>
      <c r="C532" s="9" t="s">
        <v>39</v>
      </c>
      <c r="D532" s="9" t="s">
        <v>32</v>
      </c>
      <c r="E532" s="64" t="s">
        <v>221</v>
      </c>
      <c r="F532" s="9" t="s">
        <v>29</v>
      </c>
      <c r="G532" s="10">
        <f>G533</f>
        <v>5394</v>
      </c>
      <c r="H532" s="10">
        <f t="shared" ref="H532:I533" si="271">H533</f>
        <v>5394</v>
      </c>
      <c r="I532" s="10">
        <f t="shared" si="271"/>
        <v>5394</v>
      </c>
      <c r="J532" s="6"/>
      <c r="K532" s="6"/>
    </row>
    <row r="533" spans="1:11" s="12" customFormat="1" ht="62.25" customHeight="1">
      <c r="A533" s="112" t="s">
        <v>429</v>
      </c>
      <c r="B533" s="30"/>
      <c r="C533" s="4" t="s">
        <v>39</v>
      </c>
      <c r="D533" s="4" t="s">
        <v>32</v>
      </c>
      <c r="E533" s="34" t="s">
        <v>130</v>
      </c>
      <c r="F533" s="9" t="s">
        <v>29</v>
      </c>
      <c r="G533" s="10">
        <f>G534</f>
        <v>5394</v>
      </c>
      <c r="H533" s="10">
        <f t="shared" si="271"/>
        <v>5394</v>
      </c>
      <c r="I533" s="10">
        <f t="shared" si="271"/>
        <v>5394</v>
      </c>
    </row>
    <row r="534" spans="1:11" s="7" customFormat="1" ht="41.25" customHeight="1">
      <c r="A534" s="112" t="s">
        <v>135</v>
      </c>
      <c r="B534" s="28"/>
      <c r="C534" s="4" t="s">
        <v>39</v>
      </c>
      <c r="D534" s="4" t="s">
        <v>32</v>
      </c>
      <c r="E534" s="34" t="s">
        <v>134</v>
      </c>
      <c r="F534" s="4" t="s">
        <v>29</v>
      </c>
      <c r="G534" s="5">
        <f>G535</f>
        <v>5394</v>
      </c>
      <c r="H534" s="5">
        <f t="shared" ref="H534:I534" si="272">H535</f>
        <v>5394</v>
      </c>
      <c r="I534" s="5">
        <f t="shared" si="272"/>
        <v>5394</v>
      </c>
    </row>
    <row r="535" spans="1:11" s="7" customFormat="1" ht="27.75" customHeight="1">
      <c r="A535" s="114" t="s">
        <v>431</v>
      </c>
      <c r="B535" s="28"/>
      <c r="C535" s="4" t="s">
        <v>39</v>
      </c>
      <c r="D535" s="4" t="s">
        <v>32</v>
      </c>
      <c r="E535" s="35" t="s">
        <v>305</v>
      </c>
      <c r="F535" s="4" t="s">
        <v>29</v>
      </c>
      <c r="G535" s="5">
        <f>G536</f>
        <v>5394</v>
      </c>
      <c r="H535" s="5">
        <f t="shared" ref="H535:I535" si="273">H536</f>
        <v>5394</v>
      </c>
      <c r="I535" s="5">
        <f t="shared" si="273"/>
        <v>5394</v>
      </c>
    </row>
    <row r="536" spans="1:11" s="7" customFormat="1" ht="74.25" customHeight="1">
      <c r="A536" s="83" t="s">
        <v>89</v>
      </c>
      <c r="B536" s="28"/>
      <c r="C536" s="4" t="s">
        <v>39</v>
      </c>
      <c r="D536" s="4" t="s">
        <v>32</v>
      </c>
      <c r="E536" s="36" t="s">
        <v>441</v>
      </c>
      <c r="F536" s="4" t="s">
        <v>29</v>
      </c>
      <c r="G536" s="5">
        <f>G537</f>
        <v>5394</v>
      </c>
      <c r="H536" s="5">
        <f t="shared" ref="H536:I536" si="274">H537</f>
        <v>5394</v>
      </c>
      <c r="I536" s="5">
        <f t="shared" si="274"/>
        <v>5394</v>
      </c>
    </row>
    <row r="537" spans="1:11" s="7" customFormat="1" ht="50.25" customHeight="1">
      <c r="A537" s="27" t="s">
        <v>421</v>
      </c>
      <c r="B537" s="28"/>
      <c r="C537" s="4" t="s">
        <v>39</v>
      </c>
      <c r="D537" s="4" t="s">
        <v>32</v>
      </c>
      <c r="E537" s="36" t="s">
        <v>441</v>
      </c>
      <c r="F537" s="4" t="s">
        <v>64</v>
      </c>
      <c r="G537" s="5">
        <v>5394</v>
      </c>
      <c r="H537" s="5">
        <v>5394</v>
      </c>
      <c r="I537" s="5">
        <v>5394</v>
      </c>
    </row>
    <row r="538" spans="1:11" s="7" customFormat="1" ht="25.5" customHeight="1">
      <c r="A538" s="86" t="s">
        <v>24</v>
      </c>
      <c r="B538" s="28"/>
      <c r="C538" s="9">
        <v>10</v>
      </c>
      <c r="D538" s="9" t="s">
        <v>28</v>
      </c>
      <c r="E538" s="64" t="s">
        <v>221</v>
      </c>
      <c r="F538" s="9" t="s">
        <v>29</v>
      </c>
      <c r="G538" s="10">
        <f>G539+G568+G578+G545</f>
        <v>25029</v>
      </c>
      <c r="H538" s="10">
        <f>H539+H568+H578+H545</f>
        <v>25999.200000000001</v>
      </c>
      <c r="I538" s="10">
        <f>I539+I568+I578+I545</f>
        <v>26448.3</v>
      </c>
      <c r="J538" s="6"/>
      <c r="K538" s="6"/>
    </row>
    <row r="539" spans="1:11" s="7" customFormat="1" ht="25.5" customHeight="1">
      <c r="A539" s="86" t="s">
        <v>69</v>
      </c>
      <c r="B539" s="28"/>
      <c r="C539" s="9" t="s">
        <v>40</v>
      </c>
      <c r="D539" s="9" t="s">
        <v>27</v>
      </c>
      <c r="E539" s="64" t="s">
        <v>221</v>
      </c>
      <c r="F539" s="9" t="s">
        <v>29</v>
      </c>
      <c r="G539" s="10">
        <f>G540</f>
        <v>10495.6</v>
      </c>
      <c r="H539" s="10">
        <f t="shared" ref="H539:I539" si="275">H540</f>
        <v>10495.6</v>
      </c>
      <c r="I539" s="10">
        <f t="shared" si="275"/>
        <v>10495.6</v>
      </c>
      <c r="J539" s="6"/>
      <c r="K539" s="6"/>
    </row>
    <row r="540" spans="1:11" s="7" customFormat="1" ht="27" customHeight="1">
      <c r="A540" s="83" t="s">
        <v>72</v>
      </c>
      <c r="B540" s="28"/>
      <c r="C540" s="4" t="s">
        <v>40</v>
      </c>
      <c r="D540" s="4" t="s">
        <v>27</v>
      </c>
      <c r="E540" s="36" t="s">
        <v>196</v>
      </c>
      <c r="F540" s="4" t="s">
        <v>29</v>
      </c>
      <c r="G540" s="5">
        <f>G541</f>
        <v>10495.6</v>
      </c>
      <c r="H540" s="5">
        <f t="shared" ref="H540:I540" si="276">H541</f>
        <v>10495.6</v>
      </c>
      <c r="I540" s="5">
        <f t="shared" si="276"/>
        <v>10495.6</v>
      </c>
      <c r="J540" s="6"/>
      <c r="K540" s="6"/>
    </row>
    <row r="541" spans="1:11" s="7" customFormat="1" ht="25.5" customHeight="1">
      <c r="A541" s="83" t="s">
        <v>73</v>
      </c>
      <c r="B541" s="28"/>
      <c r="C541" s="4" t="s">
        <v>40</v>
      </c>
      <c r="D541" s="4" t="s">
        <v>27</v>
      </c>
      <c r="E541" s="36" t="s">
        <v>197</v>
      </c>
      <c r="F541" s="4" t="s">
        <v>29</v>
      </c>
      <c r="G541" s="5">
        <f>G542</f>
        <v>10495.6</v>
      </c>
      <c r="H541" s="5">
        <f t="shared" ref="H541:I542" si="277">H542</f>
        <v>10495.6</v>
      </c>
      <c r="I541" s="5">
        <f t="shared" si="277"/>
        <v>10495.6</v>
      </c>
      <c r="J541" s="6"/>
      <c r="K541" s="6"/>
    </row>
    <row r="542" spans="1:11" s="7" customFormat="1" ht="21" customHeight="1">
      <c r="A542" s="113" t="s">
        <v>211</v>
      </c>
      <c r="B542" s="28"/>
      <c r="C542" s="4" t="s">
        <v>40</v>
      </c>
      <c r="D542" s="4" t="s">
        <v>27</v>
      </c>
      <c r="E542" s="35" t="s">
        <v>210</v>
      </c>
      <c r="F542" s="4" t="s">
        <v>29</v>
      </c>
      <c r="G542" s="5">
        <f>G543</f>
        <v>10495.6</v>
      </c>
      <c r="H542" s="5">
        <f t="shared" si="277"/>
        <v>10495.6</v>
      </c>
      <c r="I542" s="5">
        <f t="shared" si="277"/>
        <v>10495.6</v>
      </c>
      <c r="J542" s="6"/>
      <c r="K542" s="6"/>
    </row>
    <row r="543" spans="1:11" s="7" customFormat="1" ht="31.5">
      <c r="A543" s="83" t="s">
        <v>276</v>
      </c>
      <c r="B543" s="28"/>
      <c r="C543" s="4" t="s">
        <v>40</v>
      </c>
      <c r="D543" s="4" t="s">
        <v>27</v>
      </c>
      <c r="E543" s="36" t="s">
        <v>212</v>
      </c>
      <c r="F543" s="4" t="s">
        <v>29</v>
      </c>
      <c r="G543" s="5">
        <f>G544</f>
        <v>10495.6</v>
      </c>
      <c r="H543" s="5">
        <f t="shared" ref="H543:I543" si="278">H544</f>
        <v>10495.6</v>
      </c>
      <c r="I543" s="5">
        <f t="shared" si="278"/>
        <v>10495.6</v>
      </c>
      <c r="J543" s="6"/>
      <c r="K543" s="6"/>
    </row>
    <row r="544" spans="1:11" s="7" customFormat="1" ht="31.5">
      <c r="A544" s="83" t="s">
        <v>92</v>
      </c>
      <c r="B544" s="28"/>
      <c r="C544" s="4" t="s">
        <v>40</v>
      </c>
      <c r="D544" s="4" t="s">
        <v>27</v>
      </c>
      <c r="E544" s="36" t="s">
        <v>212</v>
      </c>
      <c r="F544" s="4" t="s">
        <v>65</v>
      </c>
      <c r="G544" s="5">
        <v>10495.6</v>
      </c>
      <c r="H544" s="5">
        <v>10495.6</v>
      </c>
      <c r="I544" s="5">
        <v>10495.6</v>
      </c>
      <c r="J544" s="6"/>
      <c r="K544" s="6"/>
    </row>
    <row r="545" spans="1:11" s="7" customFormat="1" ht="15.75">
      <c r="A545" s="86" t="s">
        <v>25</v>
      </c>
      <c r="B545" s="28"/>
      <c r="C545" s="9">
        <v>10</v>
      </c>
      <c r="D545" s="9" t="s">
        <v>31</v>
      </c>
      <c r="E545" s="64" t="s">
        <v>221</v>
      </c>
      <c r="F545" s="9" t="s">
        <v>29</v>
      </c>
      <c r="G545" s="10">
        <f>G551+G546</f>
        <v>332.4</v>
      </c>
      <c r="H545" s="10">
        <f t="shared" ref="H545:I545" si="279">H551+H546</f>
        <v>1331.5</v>
      </c>
      <c r="I545" s="10">
        <f t="shared" si="279"/>
        <v>1378.3</v>
      </c>
      <c r="J545" s="6"/>
      <c r="K545" s="6"/>
    </row>
    <row r="546" spans="1:11" s="7" customFormat="1" ht="47.25">
      <c r="A546" s="1" t="s">
        <v>429</v>
      </c>
      <c r="B546" s="28"/>
      <c r="C546" s="4">
        <v>10</v>
      </c>
      <c r="D546" s="4" t="s">
        <v>31</v>
      </c>
      <c r="E546" s="34" t="s">
        <v>130</v>
      </c>
      <c r="F546" s="9"/>
      <c r="G546" s="10">
        <f>G547</f>
        <v>108</v>
      </c>
      <c r="H546" s="10">
        <f t="shared" ref="H546:I546" si="280">H547</f>
        <v>108</v>
      </c>
      <c r="I546" s="10">
        <f t="shared" si="280"/>
        <v>108</v>
      </c>
      <c r="J546" s="6"/>
      <c r="K546" s="6"/>
    </row>
    <row r="547" spans="1:11" s="7" customFormat="1" ht="15.75">
      <c r="A547" s="1" t="s">
        <v>135</v>
      </c>
      <c r="B547" s="28"/>
      <c r="C547" s="4">
        <v>10</v>
      </c>
      <c r="D547" s="4" t="s">
        <v>31</v>
      </c>
      <c r="E547" s="34" t="s">
        <v>134</v>
      </c>
      <c r="F547" s="4" t="s">
        <v>29</v>
      </c>
      <c r="G547" s="10">
        <f>G548</f>
        <v>108</v>
      </c>
      <c r="H547" s="10">
        <f t="shared" ref="H547:I547" si="281">H548</f>
        <v>108</v>
      </c>
      <c r="I547" s="10">
        <f t="shared" si="281"/>
        <v>108</v>
      </c>
      <c r="J547" s="6"/>
      <c r="K547" s="6"/>
    </row>
    <row r="548" spans="1:11" s="7" customFormat="1" ht="47.25">
      <c r="A548" s="22" t="s">
        <v>443</v>
      </c>
      <c r="B548" s="28"/>
      <c r="C548" s="4">
        <v>10</v>
      </c>
      <c r="D548" s="4" t="s">
        <v>31</v>
      </c>
      <c r="E548" s="35" t="s">
        <v>136</v>
      </c>
      <c r="F548" s="4" t="s">
        <v>29</v>
      </c>
      <c r="G548" s="10">
        <f>G549</f>
        <v>108</v>
      </c>
      <c r="H548" s="10">
        <f t="shared" ref="H548:I548" si="282">H549</f>
        <v>108</v>
      </c>
      <c r="I548" s="10">
        <f t="shared" si="282"/>
        <v>108</v>
      </c>
      <c r="J548" s="6"/>
      <c r="K548" s="6"/>
    </row>
    <row r="549" spans="1:11" s="7" customFormat="1" ht="39.75" customHeight="1">
      <c r="A549" s="2" t="s">
        <v>447</v>
      </c>
      <c r="C549" s="4">
        <v>10</v>
      </c>
      <c r="D549" s="4" t="s">
        <v>31</v>
      </c>
      <c r="E549" s="36" t="s">
        <v>446</v>
      </c>
      <c r="F549" s="4" t="s">
        <v>29</v>
      </c>
      <c r="G549" s="5">
        <f>G550</f>
        <v>108</v>
      </c>
      <c r="H549" s="5">
        <f t="shared" ref="H549:I549" si="283">H550</f>
        <v>108</v>
      </c>
      <c r="I549" s="5">
        <f t="shared" si="283"/>
        <v>108</v>
      </c>
    </row>
    <row r="550" spans="1:11" s="7" customFormat="1" ht="30" customHeight="1">
      <c r="A550" s="3" t="s">
        <v>92</v>
      </c>
      <c r="C550" s="4">
        <v>10</v>
      </c>
      <c r="D550" s="4" t="s">
        <v>31</v>
      </c>
      <c r="E550" s="36" t="s">
        <v>446</v>
      </c>
      <c r="F550" s="4" t="s">
        <v>65</v>
      </c>
      <c r="G550" s="5">
        <v>108</v>
      </c>
      <c r="H550" s="5">
        <v>108</v>
      </c>
      <c r="I550" s="5">
        <v>108</v>
      </c>
    </row>
    <row r="551" spans="1:11" s="7" customFormat="1" ht="63">
      <c r="A551" s="112" t="s">
        <v>511</v>
      </c>
      <c r="B551" s="28"/>
      <c r="C551" s="4">
        <v>10</v>
      </c>
      <c r="D551" s="4" t="s">
        <v>31</v>
      </c>
      <c r="E551" s="34" t="s">
        <v>150</v>
      </c>
      <c r="F551" s="4" t="s">
        <v>29</v>
      </c>
      <c r="G551" s="5">
        <f>G552+G556+G560+G564</f>
        <v>224.4</v>
      </c>
      <c r="H551" s="5">
        <f t="shared" ref="H551:I551" si="284">H552+H556+H560+H564</f>
        <v>1223.5</v>
      </c>
      <c r="I551" s="5">
        <f t="shared" si="284"/>
        <v>1270.3</v>
      </c>
      <c r="J551" s="6"/>
      <c r="K551" s="6"/>
    </row>
    <row r="552" spans="1:11" s="7" customFormat="1" ht="36.75" customHeight="1">
      <c r="A552" s="112" t="s">
        <v>514</v>
      </c>
      <c r="B552" s="28"/>
      <c r="C552" s="4">
        <v>10</v>
      </c>
      <c r="D552" s="4" t="s">
        <v>31</v>
      </c>
      <c r="E552" s="34" t="s">
        <v>151</v>
      </c>
      <c r="F552" s="4" t="s">
        <v>29</v>
      </c>
      <c r="G552" s="5">
        <f>G553</f>
        <v>46</v>
      </c>
      <c r="H552" s="5">
        <f t="shared" ref="H552:I554" si="285">H553</f>
        <v>26.3</v>
      </c>
      <c r="I552" s="5">
        <f t="shared" si="285"/>
        <v>24.8</v>
      </c>
    </row>
    <row r="553" spans="1:11" s="7" customFormat="1" ht="63" customHeight="1">
      <c r="A553" s="126" t="s">
        <v>515</v>
      </c>
      <c r="B553" s="28"/>
      <c r="C553" s="4">
        <v>10</v>
      </c>
      <c r="D553" s="4" t="s">
        <v>31</v>
      </c>
      <c r="E553" s="35" t="s">
        <v>152</v>
      </c>
      <c r="F553" s="4" t="s">
        <v>29</v>
      </c>
      <c r="G553" s="5">
        <f>G554</f>
        <v>46</v>
      </c>
      <c r="H553" s="5">
        <f t="shared" si="285"/>
        <v>26.3</v>
      </c>
      <c r="I553" s="5">
        <f t="shared" si="285"/>
        <v>24.8</v>
      </c>
    </row>
    <row r="554" spans="1:11" s="12" customFormat="1" ht="57" customHeight="1">
      <c r="A554" s="84" t="s">
        <v>516</v>
      </c>
      <c r="B554" s="30"/>
      <c r="C554" s="4">
        <v>10</v>
      </c>
      <c r="D554" s="4" t="s">
        <v>31</v>
      </c>
      <c r="E554" s="36" t="s">
        <v>307</v>
      </c>
      <c r="F554" s="4" t="s">
        <v>29</v>
      </c>
      <c r="G554" s="5">
        <f>G555</f>
        <v>46</v>
      </c>
      <c r="H554" s="5">
        <f t="shared" si="285"/>
        <v>26.3</v>
      </c>
      <c r="I554" s="5">
        <f t="shared" si="285"/>
        <v>24.8</v>
      </c>
    </row>
    <row r="555" spans="1:11" s="12" customFormat="1" ht="22.5" customHeight="1">
      <c r="A555" s="118" t="s">
        <v>92</v>
      </c>
      <c r="B555" s="30"/>
      <c r="C555" s="4">
        <v>10</v>
      </c>
      <c r="D555" s="4" t="s">
        <v>31</v>
      </c>
      <c r="E555" s="36" t="s">
        <v>307</v>
      </c>
      <c r="F555" s="4" t="s">
        <v>65</v>
      </c>
      <c r="G555" s="5">
        <v>46</v>
      </c>
      <c r="H555" s="5">
        <v>26.3</v>
      </c>
      <c r="I555" s="5">
        <v>24.8</v>
      </c>
    </row>
    <row r="556" spans="1:11" s="12" customFormat="1" ht="70.5" customHeight="1">
      <c r="A556" s="112" t="s">
        <v>517</v>
      </c>
      <c r="B556" s="30"/>
      <c r="C556" s="4">
        <v>10</v>
      </c>
      <c r="D556" s="4" t="s">
        <v>31</v>
      </c>
      <c r="E556" s="34" t="s">
        <v>238</v>
      </c>
      <c r="F556" s="9" t="s">
        <v>29</v>
      </c>
      <c r="G556" s="10">
        <f>G557</f>
        <v>11.5</v>
      </c>
      <c r="H556" s="10">
        <f t="shared" ref="H556:I558" si="286">H557</f>
        <v>6.8</v>
      </c>
      <c r="I556" s="10">
        <f t="shared" si="286"/>
        <v>4</v>
      </c>
    </row>
    <row r="557" spans="1:11" s="12" customFormat="1" ht="53.25" customHeight="1">
      <c r="A557" s="114" t="s">
        <v>240</v>
      </c>
      <c r="B557" s="30"/>
      <c r="C557" s="4">
        <v>10</v>
      </c>
      <c r="D557" s="4" t="s">
        <v>31</v>
      </c>
      <c r="E557" s="35" t="s">
        <v>239</v>
      </c>
      <c r="F557" s="4" t="s">
        <v>29</v>
      </c>
      <c r="G557" s="5">
        <f>G558</f>
        <v>11.5</v>
      </c>
      <c r="H557" s="5">
        <f t="shared" si="286"/>
        <v>6.8</v>
      </c>
      <c r="I557" s="5">
        <f t="shared" si="286"/>
        <v>4</v>
      </c>
    </row>
    <row r="558" spans="1:11" s="12" customFormat="1" ht="33.75" customHeight="1">
      <c r="A558" s="27" t="s">
        <v>240</v>
      </c>
      <c r="B558" s="30"/>
      <c r="C558" s="4">
        <v>10</v>
      </c>
      <c r="D558" s="4" t="s">
        <v>31</v>
      </c>
      <c r="E558" s="36" t="s">
        <v>241</v>
      </c>
      <c r="F558" s="4" t="s">
        <v>29</v>
      </c>
      <c r="G558" s="5">
        <f>G559</f>
        <v>11.5</v>
      </c>
      <c r="H558" s="5">
        <f t="shared" si="286"/>
        <v>6.8</v>
      </c>
      <c r="I558" s="5">
        <f t="shared" si="286"/>
        <v>4</v>
      </c>
    </row>
    <row r="559" spans="1:11" s="12" customFormat="1" ht="22.5" customHeight="1">
      <c r="A559" s="118" t="s">
        <v>92</v>
      </c>
      <c r="B559" s="30"/>
      <c r="C559" s="4">
        <v>10</v>
      </c>
      <c r="D559" s="4" t="s">
        <v>31</v>
      </c>
      <c r="E559" s="36" t="s">
        <v>241</v>
      </c>
      <c r="F559" s="4" t="s">
        <v>65</v>
      </c>
      <c r="G559" s="5">
        <v>11.5</v>
      </c>
      <c r="H559" s="5">
        <v>6.8</v>
      </c>
      <c r="I559" s="5">
        <v>4</v>
      </c>
    </row>
    <row r="560" spans="1:11" s="7" customFormat="1" ht="46.5" customHeight="1">
      <c r="A560" s="112" t="s">
        <v>520</v>
      </c>
      <c r="B560" s="28"/>
      <c r="C560" s="4">
        <v>10</v>
      </c>
      <c r="D560" s="4" t="s">
        <v>31</v>
      </c>
      <c r="E560" s="34" t="s">
        <v>309</v>
      </c>
      <c r="F560" s="9" t="s">
        <v>29</v>
      </c>
      <c r="G560" s="10">
        <f>G561</f>
        <v>166.9</v>
      </c>
      <c r="H560" s="10">
        <f t="shared" ref="H560:I562" si="287">H561</f>
        <v>166.9</v>
      </c>
      <c r="I560" s="10">
        <f t="shared" si="287"/>
        <v>166.9</v>
      </c>
      <c r="J560" s="6"/>
      <c r="K560" s="6"/>
    </row>
    <row r="561" spans="1:11" s="7" customFormat="1" ht="57.75" customHeight="1">
      <c r="A561" s="114" t="s">
        <v>521</v>
      </c>
      <c r="B561" s="28"/>
      <c r="C561" s="4">
        <v>10</v>
      </c>
      <c r="D561" s="4" t="s">
        <v>31</v>
      </c>
      <c r="E561" s="35" t="s">
        <v>310</v>
      </c>
      <c r="F561" s="4" t="s">
        <v>29</v>
      </c>
      <c r="G561" s="5">
        <f>G562</f>
        <v>166.9</v>
      </c>
      <c r="H561" s="5">
        <f t="shared" si="287"/>
        <v>166.9</v>
      </c>
      <c r="I561" s="5">
        <f t="shared" si="287"/>
        <v>166.9</v>
      </c>
      <c r="J561" s="6"/>
      <c r="K561" s="6"/>
    </row>
    <row r="562" spans="1:11" s="7" customFormat="1" ht="35.25" customHeight="1">
      <c r="A562" s="27" t="s">
        <v>308</v>
      </c>
      <c r="B562" s="28"/>
      <c r="C562" s="4">
        <v>10</v>
      </c>
      <c r="D562" s="4" t="s">
        <v>31</v>
      </c>
      <c r="E562" s="36" t="s">
        <v>311</v>
      </c>
      <c r="F562" s="4" t="s">
        <v>29</v>
      </c>
      <c r="G562" s="5">
        <f>G563</f>
        <v>166.9</v>
      </c>
      <c r="H562" s="5">
        <f t="shared" si="287"/>
        <v>166.9</v>
      </c>
      <c r="I562" s="5">
        <f t="shared" si="287"/>
        <v>166.9</v>
      </c>
      <c r="J562" s="6"/>
      <c r="K562" s="6"/>
    </row>
    <row r="563" spans="1:11" s="7" customFormat="1" ht="35.25" customHeight="1">
      <c r="A563" s="118" t="s">
        <v>92</v>
      </c>
      <c r="B563" s="28"/>
      <c r="C563" s="4">
        <v>10</v>
      </c>
      <c r="D563" s="4" t="s">
        <v>31</v>
      </c>
      <c r="E563" s="36" t="s">
        <v>311</v>
      </c>
      <c r="F563" s="4" t="s">
        <v>65</v>
      </c>
      <c r="G563" s="5">
        <v>166.9</v>
      </c>
      <c r="H563" s="5">
        <v>166.9</v>
      </c>
      <c r="I563" s="5">
        <v>166.9</v>
      </c>
      <c r="J563" s="6"/>
      <c r="K563" s="6"/>
    </row>
    <row r="564" spans="1:11" s="7" customFormat="1" ht="66" customHeight="1">
      <c r="A564" s="86" t="s">
        <v>522</v>
      </c>
      <c r="B564" s="28"/>
      <c r="C564" s="4">
        <v>10</v>
      </c>
      <c r="D564" s="4" t="s">
        <v>31</v>
      </c>
      <c r="E564" s="34" t="s">
        <v>268</v>
      </c>
      <c r="F564" s="4" t="s">
        <v>29</v>
      </c>
      <c r="G564" s="5">
        <f>G565</f>
        <v>0</v>
      </c>
      <c r="H564" s="5">
        <f t="shared" ref="H564:I564" si="288">H565</f>
        <v>1023.5</v>
      </c>
      <c r="I564" s="5">
        <f t="shared" si="288"/>
        <v>1074.5999999999999</v>
      </c>
      <c r="J564" s="6"/>
      <c r="K564" s="6"/>
    </row>
    <row r="565" spans="1:11" s="7" customFormat="1" ht="49.5" customHeight="1">
      <c r="A565" s="114" t="s">
        <v>288</v>
      </c>
      <c r="B565" s="28"/>
      <c r="C565" s="4">
        <v>10</v>
      </c>
      <c r="D565" s="4" t="s">
        <v>31</v>
      </c>
      <c r="E565" s="35" t="s">
        <v>283</v>
      </c>
      <c r="F565" s="4" t="s">
        <v>29</v>
      </c>
      <c r="G565" s="5">
        <f>G566</f>
        <v>0</v>
      </c>
      <c r="H565" s="5">
        <f t="shared" ref="H565:I565" si="289">H566</f>
        <v>1023.5</v>
      </c>
      <c r="I565" s="5">
        <f t="shared" si="289"/>
        <v>1074.5999999999999</v>
      </c>
      <c r="J565" s="6"/>
      <c r="K565" s="6"/>
    </row>
    <row r="566" spans="1:11" s="7" customFormat="1" ht="54.75" customHeight="1">
      <c r="A566" s="27" t="s">
        <v>524</v>
      </c>
      <c r="B566" s="28"/>
      <c r="C566" s="4">
        <v>10</v>
      </c>
      <c r="D566" s="4" t="s">
        <v>31</v>
      </c>
      <c r="E566" s="36" t="s">
        <v>523</v>
      </c>
      <c r="F566" s="4" t="s">
        <v>29</v>
      </c>
      <c r="G566" s="5">
        <f>G567</f>
        <v>0</v>
      </c>
      <c r="H566" s="5">
        <f t="shared" ref="H566:I566" si="290">H567</f>
        <v>1023.5</v>
      </c>
      <c r="I566" s="5">
        <f t="shared" si="290"/>
        <v>1074.5999999999999</v>
      </c>
      <c r="J566" s="6"/>
      <c r="K566" s="6"/>
    </row>
    <row r="567" spans="1:11" s="7" customFormat="1" ht="39.75" customHeight="1">
      <c r="A567" s="118" t="s">
        <v>92</v>
      </c>
      <c r="B567" s="28"/>
      <c r="C567" s="4">
        <v>10</v>
      </c>
      <c r="D567" s="4" t="s">
        <v>31</v>
      </c>
      <c r="E567" s="36" t="s">
        <v>523</v>
      </c>
      <c r="F567" s="4" t="s">
        <v>65</v>
      </c>
      <c r="G567" s="5">
        <v>0</v>
      </c>
      <c r="H567" s="5">
        <v>1023.5</v>
      </c>
      <c r="I567" s="5">
        <v>1074.5999999999999</v>
      </c>
      <c r="J567" s="6"/>
      <c r="K567" s="6"/>
    </row>
    <row r="568" spans="1:11" s="7" customFormat="1" ht="15.75">
      <c r="A568" s="86" t="s">
        <v>48</v>
      </c>
      <c r="B568" s="28"/>
      <c r="C568" s="9" t="s">
        <v>40</v>
      </c>
      <c r="D568" s="9" t="s">
        <v>32</v>
      </c>
      <c r="E568" s="64" t="s">
        <v>221</v>
      </c>
      <c r="F568" s="9" t="s">
        <v>29</v>
      </c>
      <c r="G568" s="10">
        <f>G569</f>
        <v>13848</v>
      </c>
      <c r="H568" s="10">
        <f t="shared" ref="H568:I568" si="291">H569</f>
        <v>13819.1</v>
      </c>
      <c r="I568" s="10">
        <f t="shared" si="291"/>
        <v>14221.4</v>
      </c>
      <c r="J568" s="6"/>
      <c r="K568" s="6"/>
    </row>
    <row r="569" spans="1:11" s="7" customFormat="1" ht="68.25" customHeight="1">
      <c r="A569" s="112" t="s">
        <v>511</v>
      </c>
      <c r="B569" s="28"/>
      <c r="C569" s="4" t="s">
        <v>40</v>
      </c>
      <c r="D569" s="4" t="s">
        <v>32</v>
      </c>
      <c r="E569" s="34" t="s">
        <v>150</v>
      </c>
      <c r="F569" s="4" t="s">
        <v>29</v>
      </c>
      <c r="G569" s="5">
        <f>G570+G574</f>
        <v>13848</v>
      </c>
      <c r="H569" s="5">
        <f>H570+H574</f>
        <v>13819.1</v>
      </c>
      <c r="I569" s="5">
        <f>I570+I574</f>
        <v>14221.4</v>
      </c>
    </row>
    <row r="570" spans="1:11" s="7" customFormat="1" ht="57.75" customHeight="1">
      <c r="A570" s="112" t="s">
        <v>512</v>
      </c>
      <c r="B570" s="28"/>
      <c r="C570" s="4" t="s">
        <v>40</v>
      </c>
      <c r="D570" s="4" t="s">
        <v>32</v>
      </c>
      <c r="E570" s="34" t="s">
        <v>286</v>
      </c>
      <c r="F570" s="4" t="s">
        <v>29</v>
      </c>
      <c r="G570" s="5">
        <f>G571</f>
        <v>1468</v>
      </c>
      <c r="H570" s="5">
        <f t="shared" ref="H570:I571" si="292">H571</f>
        <v>1439.1</v>
      </c>
      <c r="I570" s="5">
        <f t="shared" si="292"/>
        <v>1841.4</v>
      </c>
    </row>
    <row r="571" spans="1:11" s="7" customFormat="1" ht="51.75" customHeight="1">
      <c r="A571" s="113" t="s">
        <v>513</v>
      </c>
      <c r="B571" s="28"/>
      <c r="C571" s="4" t="s">
        <v>40</v>
      </c>
      <c r="D571" s="4" t="s">
        <v>32</v>
      </c>
      <c r="E571" s="35" t="s">
        <v>287</v>
      </c>
      <c r="F571" s="4" t="s">
        <v>29</v>
      </c>
      <c r="G571" s="5">
        <f>G572</f>
        <v>1468</v>
      </c>
      <c r="H571" s="5">
        <f t="shared" si="292"/>
        <v>1439.1</v>
      </c>
      <c r="I571" s="5">
        <f t="shared" si="292"/>
        <v>1841.4</v>
      </c>
    </row>
    <row r="572" spans="1:11" s="7" customFormat="1" ht="30.75" customHeight="1">
      <c r="A572" s="83" t="s">
        <v>285</v>
      </c>
      <c r="B572" s="28"/>
      <c r="C572" s="4" t="s">
        <v>40</v>
      </c>
      <c r="D572" s="4" t="s">
        <v>32</v>
      </c>
      <c r="E572" s="36" t="s">
        <v>397</v>
      </c>
      <c r="F572" s="4" t="s">
        <v>29</v>
      </c>
      <c r="G572" s="5">
        <f>G573</f>
        <v>1468</v>
      </c>
      <c r="H572" s="5">
        <f t="shared" ref="H572:I572" si="293">H573</f>
        <v>1439.1</v>
      </c>
      <c r="I572" s="5">
        <f t="shared" si="293"/>
        <v>1841.4</v>
      </c>
    </row>
    <row r="573" spans="1:11" s="7" customFormat="1" ht="30.75" customHeight="1">
      <c r="A573" s="118" t="s">
        <v>92</v>
      </c>
      <c r="B573" s="28"/>
      <c r="C573" s="4" t="s">
        <v>40</v>
      </c>
      <c r="D573" s="4" t="s">
        <v>32</v>
      </c>
      <c r="E573" s="36" t="s">
        <v>397</v>
      </c>
      <c r="F573" s="4" t="s">
        <v>65</v>
      </c>
      <c r="G573" s="5">
        <v>1468</v>
      </c>
      <c r="H573" s="5">
        <v>1439.1</v>
      </c>
      <c r="I573" s="5">
        <v>1841.4</v>
      </c>
    </row>
    <row r="574" spans="1:11" s="7" customFormat="1" ht="78.75" customHeight="1">
      <c r="A574" s="86" t="s">
        <v>522</v>
      </c>
      <c r="B574" s="28"/>
      <c r="C574" s="4" t="s">
        <v>40</v>
      </c>
      <c r="D574" s="4" t="s">
        <v>32</v>
      </c>
      <c r="E574" s="34" t="s">
        <v>268</v>
      </c>
      <c r="F574" s="4" t="s">
        <v>29</v>
      </c>
      <c r="G574" s="5">
        <f>G575</f>
        <v>12380</v>
      </c>
      <c r="H574" s="5">
        <f t="shared" ref="H574:I575" si="294">H575</f>
        <v>12380</v>
      </c>
      <c r="I574" s="5">
        <f t="shared" si="294"/>
        <v>12380</v>
      </c>
      <c r="J574" s="6"/>
      <c r="K574" s="6"/>
    </row>
    <row r="575" spans="1:11" s="7" customFormat="1" ht="49.5" customHeight="1">
      <c r="A575" s="114" t="s">
        <v>288</v>
      </c>
      <c r="B575" s="28"/>
      <c r="C575" s="4" t="s">
        <v>40</v>
      </c>
      <c r="D575" s="4" t="s">
        <v>32</v>
      </c>
      <c r="E575" s="35" t="s">
        <v>283</v>
      </c>
      <c r="F575" s="4" t="s">
        <v>29</v>
      </c>
      <c r="G575" s="5">
        <f>G576</f>
        <v>12380</v>
      </c>
      <c r="H575" s="5">
        <f t="shared" si="294"/>
        <v>12380</v>
      </c>
      <c r="I575" s="5">
        <f t="shared" si="294"/>
        <v>12380</v>
      </c>
      <c r="J575" s="6"/>
      <c r="K575" s="6"/>
    </row>
    <row r="576" spans="1:11" s="7" customFormat="1" ht="62.25" customHeight="1">
      <c r="A576" s="83" t="s">
        <v>312</v>
      </c>
      <c r="B576" s="28"/>
      <c r="C576" s="4" t="s">
        <v>40</v>
      </c>
      <c r="D576" s="4" t="s">
        <v>32</v>
      </c>
      <c r="E576" s="36" t="s">
        <v>313</v>
      </c>
      <c r="F576" s="4" t="s">
        <v>29</v>
      </c>
      <c r="G576" s="5">
        <f>G577</f>
        <v>12380</v>
      </c>
      <c r="H576" s="5">
        <f t="shared" ref="H576:I576" si="295">H577</f>
        <v>12380</v>
      </c>
      <c r="I576" s="5">
        <f t="shared" si="295"/>
        <v>12380</v>
      </c>
      <c r="J576" s="6"/>
      <c r="K576" s="6"/>
    </row>
    <row r="577" spans="1:11" s="7" customFormat="1" ht="33.75" customHeight="1">
      <c r="A577" s="84" t="s">
        <v>479</v>
      </c>
      <c r="B577" s="28"/>
      <c r="C577" s="4" t="s">
        <v>40</v>
      </c>
      <c r="D577" s="4" t="s">
        <v>32</v>
      </c>
      <c r="E577" s="36" t="s">
        <v>313</v>
      </c>
      <c r="F577" s="4" t="s">
        <v>63</v>
      </c>
      <c r="G577" s="5">
        <v>12380</v>
      </c>
      <c r="H577" s="5">
        <v>12380</v>
      </c>
      <c r="I577" s="5">
        <v>12380</v>
      </c>
      <c r="J577" s="6"/>
      <c r="K577" s="6"/>
    </row>
    <row r="578" spans="1:11" s="7" customFormat="1" ht="30" customHeight="1">
      <c r="A578" s="86" t="s">
        <v>26</v>
      </c>
      <c r="B578" s="28"/>
      <c r="C578" s="9">
        <v>10</v>
      </c>
      <c r="D578" s="9" t="s">
        <v>33</v>
      </c>
      <c r="E578" s="64" t="s">
        <v>221</v>
      </c>
      <c r="F578" s="9" t="s">
        <v>29</v>
      </c>
      <c r="G578" s="10">
        <f>G579</f>
        <v>353</v>
      </c>
      <c r="H578" s="10">
        <f t="shared" ref="H578:I578" si="296">H579</f>
        <v>353</v>
      </c>
      <c r="I578" s="10">
        <f t="shared" si="296"/>
        <v>353</v>
      </c>
      <c r="J578" s="6"/>
      <c r="K578" s="6"/>
    </row>
    <row r="579" spans="1:11" s="7" customFormat="1" ht="28.5" customHeight="1">
      <c r="A579" s="112" t="s">
        <v>72</v>
      </c>
      <c r="B579" s="28"/>
      <c r="C579" s="4">
        <v>10</v>
      </c>
      <c r="D579" s="4" t="s">
        <v>33</v>
      </c>
      <c r="E579" s="34" t="s">
        <v>196</v>
      </c>
      <c r="F579" s="4" t="s">
        <v>29</v>
      </c>
      <c r="G579" s="10">
        <f>G580</f>
        <v>353</v>
      </c>
      <c r="H579" s="10">
        <f>H580</f>
        <v>353</v>
      </c>
      <c r="I579" s="10">
        <f>I580</f>
        <v>353</v>
      </c>
    </row>
    <row r="580" spans="1:11" s="7" customFormat="1" ht="27.75" customHeight="1">
      <c r="A580" s="112" t="s">
        <v>73</v>
      </c>
      <c r="B580" s="28"/>
      <c r="C580" s="4">
        <v>10</v>
      </c>
      <c r="D580" s="4" t="s">
        <v>33</v>
      </c>
      <c r="E580" s="34" t="s">
        <v>197</v>
      </c>
      <c r="F580" s="4" t="s">
        <v>29</v>
      </c>
      <c r="G580" s="5">
        <f>G581</f>
        <v>353</v>
      </c>
      <c r="H580" s="5">
        <f t="shared" ref="H580:I580" si="297">H581</f>
        <v>353</v>
      </c>
      <c r="I580" s="5">
        <f t="shared" si="297"/>
        <v>353</v>
      </c>
    </row>
    <row r="581" spans="1:11" s="7" customFormat="1" ht="15.75">
      <c r="A581" s="83" t="s">
        <v>658</v>
      </c>
      <c r="B581" s="28"/>
      <c r="C581" s="4">
        <v>10</v>
      </c>
      <c r="D581" s="4" t="s">
        <v>33</v>
      </c>
      <c r="E581" s="46" t="s">
        <v>657</v>
      </c>
      <c r="F581" s="4" t="s">
        <v>29</v>
      </c>
      <c r="G581" s="5">
        <f>G582+G583</f>
        <v>353</v>
      </c>
      <c r="H581" s="5">
        <f t="shared" ref="H581:I581" si="298">H582+H583</f>
        <v>353</v>
      </c>
      <c r="I581" s="5">
        <f t="shared" si="298"/>
        <v>353</v>
      </c>
      <c r="J581" s="6"/>
      <c r="K581" s="6"/>
    </row>
    <row r="582" spans="1:11" s="7" customFormat="1" ht="31.5">
      <c r="A582" s="27" t="s">
        <v>420</v>
      </c>
      <c r="B582" s="28"/>
      <c r="C582" s="4">
        <v>10</v>
      </c>
      <c r="D582" s="4" t="s">
        <v>33</v>
      </c>
      <c r="E582" s="46" t="s">
        <v>657</v>
      </c>
      <c r="F582" s="4" t="s">
        <v>58</v>
      </c>
      <c r="G582" s="5">
        <v>63</v>
      </c>
      <c r="H582" s="5">
        <v>63</v>
      </c>
      <c r="I582" s="5">
        <v>63</v>
      </c>
      <c r="J582" s="6"/>
      <c r="K582" s="6"/>
    </row>
    <row r="583" spans="1:11" s="7" customFormat="1" ht="47.25">
      <c r="A583" s="27" t="s">
        <v>66</v>
      </c>
      <c r="B583" s="28"/>
      <c r="C583" s="4">
        <v>10</v>
      </c>
      <c r="D583" s="4" t="s">
        <v>33</v>
      </c>
      <c r="E583" s="46" t="s">
        <v>657</v>
      </c>
      <c r="F583" s="4" t="s">
        <v>64</v>
      </c>
      <c r="G583" s="5">
        <v>290</v>
      </c>
      <c r="H583" s="5">
        <v>290</v>
      </c>
      <c r="I583" s="5">
        <v>290</v>
      </c>
      <c r="J583" s="6"/>
      <c r="K583" s="6"/>
    </row>
    <row r="584" spans="1:11" s="12" customFormat="1" ht="15.75">
      <c r="A584" s="86" t="s">
        <v>47</v>
      </c>
      <c r="B584" s="30"/>
      <c r="C584" s="9" t="s">
        <v>42</v>
      </c>
      <c r="D584" s="9" t="s">
        <v>28</v>
      </c>
      <c r="E584" s="64" t="s">
        <v>221</v>
      </c>
      <c r="F584" s="9" t="s">
        <v>29</v>
      </c>
      <c r="G584" s="10">
        <f>G585</f>
        <v>49439</v>
      </c>
      <c r="H584" s="10">
        <f t="shared" ref="H584:I584" si="299">H585</f>
        <v>50874.3</v>
      </c>
      <c r="I584" s="10">
        <f t="shared" si="299"/>
        <v>51024</v>
      </c>
      <c r="J584" s="11"/>
      <c r="K584" s="11"/>
    </row>
    <row r="585" spans="1:11" s="12" customFormat="1" ht="15.75">
      <c r="A585" s="86" t="s">
        <v>68</v>
      </c>
      <c r="B585" s="30"/>
      <c r="C585" s="9" t="s">
        <v>42</v>
      </c>
      <c r="D585" s="9" t="s">
        <v>30</v>
      </c>
      <c r="E585" s="64" t="s">
        <v>221</v>
      </c>
      <c r="F585" s="9" t="s">
        <v>29</v>
      </c>
      <c r="G585" s="10">
        <f>G586</f>
        <v>49439</v>
      </c>
      <c r="H585" s="10">
        <f t="shared" ref="H585:I585" si="300">H586</f>
        <v>50874.3</v>
      </c>
      <c r="I585" s="10">
        <f t="shared" si="300"/>
        <v>51024</v>
      </c>
      <c r="J585" s="11"/>
      <c r="K585" s="11"/>
    </row>
    <row r="586" spans="1:11" s="12" customFormat="1" ht="51" customHeight="1">
      <c r="A586" s="112" t="s">
        <v>553</v>
      </c>
      <c r="B586" s="30"/>
      <c r="C586" s="4" t="s">
        <v>42</v>
      </c>
      <c r="D586" s="4" t="s">
        <v>30</v>
      </c>
      <c r="E586" s="34" t="s">
        <v>140</v>
      </c>
      <c r="F586" s="9" t="s">
        <v>29</v>
      </c>
      <c r="G586" s="10">
        <f>G587</f>
        <v>49439</v>
      </c>
      <c r="H586" s="10">
        <f t="shared" ref="H586:I586" si="301">H587</f>
        <v>50874.3</v>
      </c>
      <c r="I586" s="10">
        <f t="shared" si="301"/>
        <v>51024</v>
      </c>
    </row>
    <row r="587" spans="1:11" s="12" customFormat="1" ht="39.75" customHeight="1">
      <c r="A587" s="112" t="s">
        <v>93</v>
      </c>
      <c r="B587" s="30"/>
      <c r="C587" s="4" t="s">
        <v>42</v>
      </c>
      <c r="D587" s="4" t="s">
        <v>30</v>
      </c>
      <c r="E587" s="34" t="s">
        <v>141</v>
      </c>
      <c r="F587" s="9" t="s">
        <v>29</v>
      </c>
      <c r="G587" s="10">
        <f>G588+G606</f>
        <v>49439</v>
      </c>
      <c r="H587" s="10">
        <f t="shared" ref="H587:I587" si="302">H588+H606</f>
        <v>50874.3</v>
      </c>
      <c r="I587" s="10">
        <f t="shared" si="302"/>
        <v>51024</v>
      </c>
    </row>
    <row r="588" spans="1:11" s="7" customFormat="1" ht="49.5" customHeight="1">
      <c r="A588" s="113" t="s">
        <v>554</v>
      </c>
      <c r="B588" s="28"/>
      <c r="C588" s="4" t="s">
        <v>42</v>
      </c>
      <c r="D588" s="4" t="s">
        <v>30</v>
      </c>
      <c r="E588" s="35" t="s">
        <v>142</v>
      </c>
      <c r="F588" s="4" t="s">
        <v>29</v>
      </c>
      <c r="G588" s="5">
        <f>G589+G591+G593+G596+G598+G600+G602+G604</f>
        <v>48749</v>
      </c>
      <c r="H588" s="5">
        <f t="shared" ref="H588:I588" si="303">H589+H591+H593+H596+H598+H600+H602+H604</f>
        <v>50139.3</v>
      </c>
      <c r="I588" s="5">
        <f t="shared" si="303"/>
        <v>50044</v>
      </c>
    </row>
    <row r="589" spans="1:11" s="7" customFormat="1" ht="43.5" customHeight="1">
      <c r="A589" s="83" t="s">
        <v>94</v>
      </c>
      <c r="B589" s="28"/>
      <c r="C589" s="4" t="s">
        <v>42</v>
      </c>
      <c r="D589" s="4" t="s">
        <v>30</v>
      </c>
      <c r="E589" s="36" t="s">
        <v>143</v>
      </c>
      <c r="F589" s="4" t="s">
        <v>29</v>
      </c>
      <c r="G589" s="5">
        <f>G590</f>
        <v>42812.2</v>
      </c>
      <c r="H589" s="5">
        <f t="shared" ref="H589:I589" si="304">H590</f>
        <v>42121</v>
      </c>
      <c r="I589" s="5">
        <f t="shared" si="304"/>
        <v>36427</v>
      </c>
    </row>
    <row r="590" spans="1:11" s="7" customFormat="1" ht="38.25" customHeight="1">
      <c r="A590" s="27" t="s">
        <v>421</v>
      </c>
      <c r="B590" s="28"/>
      <c r="C590" s="4" t="s">
        <v>42</v>
      </c>
      <c r="D590" s="4" t="s">
        <v>30</v>
      </c>
      <c r="E590" s="36" t="s">
        <v>143</v>
      </c>
      <c r="F590" s="4" t="s">
        <v>64</v>
      </c>
      <c r="G590" s="5">
        <v>42812.2</v>
      </c>
      <c r="H590" s="5">
        <v>42121</v>
      </c>
      <c r="I590" s="5">
        <v>36427</v>
      </c>
    </row>
    <row r="591" spans="1:11" s="7" customFormat="1" ht="43.5" customHeight="1">
      <c r="A591" s="83" t="s">
        <v>227</v>
      </c>
      <c r="B591" s="28"/>
      <c r="C591" s="4" t="s">
        <v>42</v>
      </c>
      <c r="D591" s="4" t="s">
        <v>30</v>
      </c>
      <c r="E591" s="36" t="s">
        <v>393</v>
      </c>
      <c r="F591" s="4" t="s">
        <v>29</v>
      </c>
      <c r="G591" s="5">
        <f>G592</f>
        <v>5086.8</v>
      </c>
      <c r="H591" s="5">
        <f t="shared" ref="H591:I591" si="305">H592</f>
        <v>5778</v>
      </c>
      <c r="I591" s="5">
        <f t="shared" si="305"/>
        <v>11472</v>
      </c>
    </row>
    <row r="592" spans="1:11" s="7" customFormat="1" ht="43.5" customHeight="1">
      <c r="A592" s="27" t="s">
        <v>421</v>
      </c>
      <c r="B592" s="28"/>
      <c r="C592" s="4" t="s">
        <v>42</v>
      </c>
      <c r="D592" s="4" t="s">
        <v>30</v>
      </c>
      <c r="E592" s="36" t="s">
        <v>393</v>
      </c>
      <c r="F592" s="4" t="s">
        <v>64</v>
      </c>
      <c r="G592" s="5">
        <v>5086.8</v>
      </c>
      <c r="H592" s="5">
        <v>5778</v>
      </c>
      <c r="I592" s="5">
        <v>11472</v>
      </c>
    </row>
    <row r="593" spans="1:9" s="7" customFormat="1" ht="42.75" customHeight="1">
      <c r="A593" s="83" t="s">
        <v>555</v>
      </c>
      <c r="B593" s="28"/>
      <c r="C593" s="4" t="s">
        <v>42</v>
      </c>
      <c r="D593" s="4" t="s">
        <v>30</v>
      </c>
      <c r="E593" s="36" t="s">
        <v>144</v>
      </c>
      <c r="F593" s="4" t="s">
        <v>29</v>
      </c>
      <c r="G593" s="5">
        <f>G595+G594</f>
        <v>600</v>
      </c>
      <c r="H593" s="5">
        <f t="shared" ref="H593:I593" si="306">H595+H594</f>
        <v>540.29999999999995</v>
      </c>
      <c r="I593" s="5">
        <f t="shared" si="306"/>
        <v>575</v>
      </c>
    </row>
    <row r="594" spans="1:9" s="7" customFormat="1" ht="42.75" customHeight="1">
      <c r="A594" s="27" t="s">
        <v>419</v>
      </c>
      <c r="B594" s="28"/>
      <c r="C594" s="4" t="s">
        <v>42</v>
      </c>
      <c r="D594" s="4" t="s">
        <v>30</v>
      </c>
      <c r="E594" s="36" t="s">
        <v>144</v>
      </c>
      <c r="F594" s="4" t="s">
        <v>57</v>
      </c>
      <c r="G594" s="5">
        <v>60</v>
      </c>
      <c r="H594" s="5">
        <v>60</v>
      </c>
      <c r="I594" s="5">
        <v>60</v>
      </c>
    </row>
    <row r="595" spans="1:9" s="7" customFormat="1" ht="42.75" customHeight="1">
      <c r="A595" s="27" t="s">
        <v>420</v>
      </c>
      <c r="B595" s="28"/>
      <c r="C595" s="4" t="s">
        <v>42</v>
      </c>
      <c r="D595" s="4" t="s">
        <v>30</v>
      </c>
      <c r="E595" s="36" t="s">
        <v>144</v>
      </c>
      <c r="F595" s="4" t="s">
        <v>58</v>
      </c>
      <c r="G595" s="5">
        <v>540</v>
      </c>
      <c r="H595" s="5">
        <v>480.3</v>
      </c>
      <c r="I595" s="5">
        <v>515</v>
      </c>
    </row>
    <row r="596" spans="1:9" s="7" customFormat="1" ht="42.75" customHeight="1">
      <c r="A596" s="83" t="s">
        <v>557</v>
      </c>
      <c r="B596" s="28"/>
      <c r="C596" s="4" t="s">
        <v>42</v>
      </c>
      <c r="D596" s="4" t="s">
        <v>30</v>
      </c>
      <c r="E596" s="36" t="s">
        <v>556</v>
      </c>
      <c r="F596" s="4" t="s">
        <v>29</v>
      </c>
      <c r="G596" s="5">
        <f>G597</f>
        <v>0</v>
      </c>
      <c r="H596" s="5">
        <f t="shared" ref="H596:I596" si="307">H597</f>
        <v>200</v>
      </c>
      <c r="I596" s="5">
        <f t="shared" si="307"/>
        <v>200</v>
      </c>
    </row>
    <row r="597" spans="1:9" s="7" customFormat="1" ht="42.75" customHeight="1">
      <c r="A597" s="27" t="s">
        <v>420</v>
      </c>
      <c r="B597" s="28"/>
      <c r="C597" s="4" t="s">
        <v>42</v>
      </c>
      <c r="D597" s="4" t="s">
        <v>30</v>
      </c>
      <c r="E597" s="36" t="s">
        <v>556</v>
      </c>
      <c r="F597" s="4" t="s">
        <v>58</v>
      </c>
      <c r="G597" s="5">
        <v>0</v>
      </c>
      <c r="H597" s="5">
        <v>200</v>
      </c>
      <c r="I597" s="5">
        <v>200</v>
      </c>
    </row>
    <row r="598" spans="1:9" s="7" customFormat="1" ht="42.75" customHeight="1">
      <c r="A598" s="83" t="s">
        <v>559</v>
      </c>
      <c r="B598" s="28"/>
      <c r="C598" s="4" t="s">
        <v>42</v>
      </c>
      <c r="D598" s="4" t="s">
        <v>30</v>
      </c>
      <c r="E598" s="36" t="s">
        <v>558</v>
      </c>
      <c r="F598" s="4" t="s">
        <v>29</v>
      </c>
      <c r="G598" s="5">
        <f>G599</f>
        <v>0</v>
      </c>
      <c r="H598" s="5">
        <f t="shared" ref="H598:I598" si="308">H599</f>
        <v>1000</v>
      </c>
      <c r="I598" s="5">
        <f t="shared" si="308"/>
        <v>0</v>
      </c>
    </row>
    <row r="599" spans="1:9" s="7" customFormat="1" ht="42.75" customHeight="1">
      <c r="A599" s="27" t="s">
        <v>420</v>
      </c>
      <c r="B599" s="28"/>
      <c r="C599" s="4" t="s">
        <v>42</v>
      </c>
      <c r="D599" s="4" t="s">
        <v>30</v>
      </c>
      <c r="E599" s="36" t="s">
        <v>558</v>
      </c>
      <c r="F599" s="4" t="s">
        <v>58</v>
      </c>
      <c r="G599" s="5">
        <v>0</v>
      </c>
      <c r="H599" s="5">
        <v>1000</v>
      </c>
      <c r="I599" s="5">
        <v>0</v>
      </c>
    </row>
    <row r="600" spans="1:9" s="7" customFormat="1" ht="21.75" customHeight="1">
      <c r="A600" s="2" t="s">
        <v>732</v>
      </c>
      <c r="C600" s="4" t="s">
        <v>42</v>
      </c>
      <c r="D600" s="4" t="s">
        <v>30</v>
      </c>
      <c r="E600" s="36" t="s">
        <v>567</v>
      </c>
      <c r="F600" s="4" t="s">
        <v>29</v>
      </c>
      <c r="G600" s="5">
        <f>G601</f>
        <v>0</v>
      </c>
      <c r="H600" s="5">
        <f t="shared" ref="H600:I600" si="309">H601</f>
        <v>500</v>
      </c>
      <c r="I600" s="5">
        <f t="shared" si="309"/>
        <v>1370</v>
      </c>
    </row>
    <row r="601" spans="1:9" s="7" customFormat="1" ht="42.75" customHeight="1">
      <c r="A601" s="3" t="s">
        <v>421</v>
      </c>
      <c r="C601" s="4" t="s">
        <v>42</v>
      </c>
      <c r="D601" s="4" t="s">
        <v>30</v>
      </c>
      <c r="E601" s="36" t="s">
        <v>567</v>
      </c>
      <c r="F601" s="4" t="s">
        <v>58</v>
      </c>
      <c r="G601" s="5">
        <v>0</v>
      </c>
      <c r="H601" s="5">
        <v>500</v>
      </c>
      <c r="I601" s="5">
        <v>1370</v>
      </c>
    </row>
    <row r="602" spans="1:9" s="7" customFormat="1" ht="42.75" customHeight="1">
      <c r="A602" s="2" t="s">
        <v>734</v>
      </c>
      <c r="C602" s="4" t="s">
        <v>42</v>
      </c>
      <c r="D602" s="4" t="s">
        <v>30</v>
      </c>
      <c r="E602" s="36" t="s">
        <v>733</v>
      </c>
      <c r="F602" s="4" t="s">
        <v>29</v>
      </c>
      <c r="G602" s="5">
        <v>150</v>
      </c>
      <c r="H602" s="5">
        <v>0</v>
      </c>
      <c r="I602" s="5">
        <v>0</v>
      </c>
    </row>
    <row r="603" spans="1:9" s="7" customFormat="1" ht="42.75" customHeight="1">
      <c r="A603" s="3" t="s">
        <v>421</v>
      </c>
      <c r="C603" s="4" t="s">
        <v>42</v>
      </c>
      <c r="D603" s="4" t="s">
        <v>30</v>
      </c>
      <c r="E603" s="36" t="s">
        <v>733</v>
      </c>
      <c r="F603" s="4" t="s">
        <v>64</v>
      </c>
      <c r="G603" s="5">
        <v>150</v>
      </c>
      <c r="H603" s="5">
        <v>0</v>
      </c>
      <c r="I603" s="5">
        <v>0</v>
      </c>
    </row>
    <row r="604" spans="1:9" s="7" customFormat="1" ht="42.75" customHeight="1">
      <c r="A604" s="2" t="s">
        <v>736</v>
      </c>
      <c r="C604" s="4" t="s">
        <v>42</v>
      </c>
      <c r="D604" s="4" t="s">
        <v>30</v>
      </c>
      <c r="E604" s="36" t="s">
        <v>735</v>
      </c>
      <c r="F604" s="4" t="s">
        <v>29</v>
      </c>
      <c r="G604" s="5">
        <f>G605</f>
        <v>100</v>
      </c>
      <c r="H604" s="5">
        <f t="shared" ref="H604:I604" si="310">H605</f>
        <v>0</v>
      </c>
      <c r="I604" s="5">
        <f t="shared" si="310"/>
        <v>0</v>
      </c>
    </row>
    <row r="605" spans="1:9" s="7" customFormat="1" ht="28.5" customHeight="1">
      <c r="A605" s="3" t="s">
        <v>60</v>
      </c>
      <c r="C605" s="4" t="s">
        <v>42</v>
      </c>
      <c r="D605" s="4" t="s">
        <v>30</v>
      </c>
      <c r="E605" s="36" t="s">
        <v>735</v>
      </c>
      <c r="F605" s="4" t="s">
        <v>59</v>
      </c>
      <c r="G605" s="5">
        <v>100</v>
      </c>
      <c r="H605" s="5">
        <v>0</v>
      </c>
      <c r="I605" s="5">
        <v>0</v>
      </c>
    </row>
    <row r="606" spans="1:9" s="7" customFormat="1" ht="42.75" customHeight="1">
      <c r="A606" s="22" t="s">
        <v>562</v>
      </c>
      <c r="C606" s="4" t="s">
        <v>42</v>
      </c>
      <c r="D606" s="4" t="s">
        <v>30</v>
      </c>
      <c r="E606" s="58" t="s">
        <v>145</v>
      </c>
      <c r="F606" s="4" t="s">
        <v>29</v>
      </c>
      <c r="G606" s="5">
        <f>G607+G610+G613</f>
        <v>690</v>
      </c>
      <c r="H606" s="5">
        <f t="shared" ref="H606:I606" si="311">H607+H610+H613</f>
        <v>735</v>
      </c>
      <c r="I606" s="5">
        <f t="shared" si="311"/>
        <v>980</v>
      </c>
    </row>
    <row r="607" spans="1:9" s="7" customFormat="1" ht="42.75" customHeight="1">
      <c r="A607" s="2" t="s">
        <v>563</v>
      </c>
      <c r="C607" s="4" t="s">
        <v>42</v>
      </c>
      <c r="D607" s="4" t="s">
        <v>30</v>
      </c>
      <c r="E607" s="46" t="s">
        <v>146</v>
      </c>
      <c r="F607" s="4" t="s">
        <v>29</v>
      </c>
      <c r="G607" s="5">
        <f>G608+G609</f>
        <v>380</v>
      </c>
      <c r="H607" s="5">
        <f t="shared" ref="H607:I607" si="312">H608+H609</f>
        <v>425</v>
      </c>
      <c r="I607" s="5">
        <f t="shared" si="312"/>
        <v>650</v>
      </c>
    </row>
    <row r="608" spans="1:9" s="7" customFormat="1" ht="42.75" customHeight="1">
      <c r="A608" s="3" t="s">
        <v>419</v>
      </c>
      <c r="C608" s="4" t="s">
        <v>42</v>
      </c>
      <c r="D608" s="4" t="s">
        <v>30</v>
      </c>
      <c r="E608" s="46" t="s">
        <v>146</v>
      </c>
      <c r="F608" s="4" t="s">
        <v>57</v>
      </c>
      <c r="G608" s="5">
        <v>120</v>
      </c>
      <c r="H608" s="5">
        <v>100</v>
      </c>
      <c r="I608" s="5">
        <v>200</v>
      </c>
    </row>
    <row r="609" spans="1:11" s="7" customFormat="1" ht="42.75" customHeight="1">
      <c r="A609" s="3" t="s">
        <v>420</v>
      </c>
      <c r="C609" s="4" t="s">
        <v>42</v>
      </c>
      <c r="D609" s="4" t="s">
        <v>30</v>
      </c>
      <c r="E609" s="46" t="s">
        <v>146</v>
      </c>
      <c r="F609" s="4" t="s">
        <v>58</v>
      </c>
      <c r="G609" s="5">
        <v>260</v>
      </c>
      <c r="H609" s="5">
        <v>325</v>
      </c>
      <c r="I609" s="5">
        <v>450</v>
      </c>
    </row>
    <row r="610" spans="1:11" s="7" customFormat="1" ht="44.25" customHeight="1">
      <c r="A610" s="2" t="s">
        <v>565</v>
      </c>
      <c r="C610" s="4" t="s">
        <v>42</v>
      </c>
      <c r="D610" s="4" t="s">
        <v>30</v>
      </c>
      <c r="E610" s="46" t="s">
        <v>564</v>
      </c>
      <c r="F610" s="4" t="s">
        <v>29</v>
      </c>
      <c r="G610" s="5">
        <f>G611+G612</f>
        <v>180</v>
      </c>
      <c r="H610" s="5">
        <f>H611+H612</f>
        <v>180</v>
      </c>
      <c r="I610" s="5">
        <f>I611+I612</f>
        <v>190</v>
      </c>
    </row>
    <row r="611" spans="1:11" s="7" customFormat="1" ht="35.25" customHeight="1">
      <c r="A611" s="3" t="s">
        <v>419</v>
      </c>
      <c r="C611" s="4" t="s">
        <v>42</v>
      </c>
      <c r="D611" s="4" t="s">
        <v>30</v>
      </c>
      <c r="E611" s="46" t="s">
        <v>564</v>
      </c>
      <c r="F611" s="4" t="s">
        <v>57</v>
      </c>
      <c r="G611" s="5">
        <v>40</v>
      </c>
      <c r="H611" s="5">
        <v>40</v>
      </c>
      <c r="I611" s="5">
        <v>40</v>
      </c>
    </row>
    <row r="612" spans="1:11" s="7" customFormat="1" ht="36.75" customHeight="1">
      <c r="A612" s="3" t="s">
        <v>420</v>
      </c>
      <c r="C612" s="4" t="s">
        <v>42</v>
      </c>
      <c r="D612" s="4" t="s">
        <v>30</v>
      </c>
      <c r="E612" s="46" t="s">
        <v>564</v>
      </c>
      <c r="F612" s="4" t="s">
        <v>58</v>
      </c>
      <c r="G612" s="5">
        <v>140</v>
      </c>
      <c r="H612" s="5">
        <v>140</v>
      </c>
      <c r="I612" s="5">
        <v>150</v>
      </c>
    </row>
    <row r="613" spans="1:11" s="7" customFormat="1" ht="36.75" customHeight="1">
      <c r="A613" s="2" t="s">
        <v>739</v>
      </c>
      <c r="C613" s="4" t="s">
        <v>42</v>
      </c>
      <c r="D613" s="4" t="s">
        <v>30</v>
      </c>
      <c r="E613" s="46" t="s">
        <v>566</v>
      </c>
      <c r="F613" s="4" t="s">
        <v>29</v>
      </c>
      <c r="G613" s="5">
        <f>G614+G615</f>
        <v>130</v>
      </c>
      <c r="H613" s="5">
        <f t="shared" ref="H613:I613" si="313">H614+H615</f>
        <v>130</v>
      </c>
      <c r="I613" s="5">
        <f t="shared" si="313"/>
        <v>140</v>
      </c>
    </row>
    <row r="614" spans="1:11" s="7" customFormat="1" ht="47.25" customHeight="1">
      <c r="A614" s="3" t="s">
        <v>419</v>
      </c>
      <c r="C614" s="4" t="s">
        <v>42</v>
      </c>
      <c r="D614" s="4" t="s">
        <v>30</v>
      </c>
      <c r="E614" s="46" t="s">
        <v>566</v>
      </c>
      <c r="F614" s="4" t="s">
        <v>57</v>
      </c>
      <c r="G614" s="5">
        <v>70</v>
      </c>
      <c r="H614" s="5">
        <v>70</v>
      </c>
      <c r="I614" s="5">
        <v>70</v>
      </c>
    </row>
    <row r="615" spans="1:11" s="7" customFormat="1" ht="36.75" customHeight="1">
      <c r="A615" s="3" t="s">
        <v>420</v>
      </c>
      <c r="C615" s="4" t="s">
        <v>42</v>
      </c>
      <c r="D615" s="4" t="s">
        <v>30</v>
      </c>
      <c r="E615" s="46" t="s">
        <v>566</v>
      </c>
      <c r="F615" s="4" t="s">
        <v>58</v>
      </c>
      <c r="G615" s="5">
        <v>60</v>
      </c>
      <c r="H615" s="5">
        <v>60</v>
      </c>
      <c r="I615" s="5">
        <v>70</v>
      </c>
    </row>
    <row r="616" spans="1:11" s="7" customFormat="1" ht="15.75">
      <c r="A616" s="86" t="s">
        <v>53</v>
      </c>
      <c r="B616" s="28"/>
      <c r="C616" s="9" t="s">
        <v>36</v>
      </c>
      <c r="D616" s="9" t="s">
        <v>28</v>
      </c>
      <c r="E616" s="64" t="s">
        <v>221</v>
      </c>
      <c r="F616" s="9" t="s">
        <v>29</v>
      </c>
      <c r="G616" s="10">
        <f t="shared" ref="G616:G621" si="314">G617</f>
        <v>2003.1</v>
      </c>
      <c r="H616" s="10">
        <f t="shared" ref="H616:I616" si="315">H617</f>
        <v>2003.1</v>
      </c>
      <c r="I616" s="10">
        <f t="shared" si="315"/>
        <v>2003.1</v>
      </c>
      <c r="J616" s="6"/>
      <c r="K616" s="6"/>
    </row>
    <row r="617" spans="1:11" s="7" customFormat="1" ht="15.75">
      <c r="A617" s="86" t="s">
        <v>23</v>
      </c>
      <c r="B617" s="28"/>
      <c r="C617" s="9" t="s">
        <v>36</v>
      </c>
      <c r="D617" s="9" t="s">
        <v>30</v>
      </c>
      <c r="E617" s="64" t="s">
        <v>221</v>
      </c>
      <c r="F617" s="9" t="s">
        <v>29</v>
      </c>
      <c r="G617" s="10">
        <f t="shared" si="314"/>
        <v>2003.1</v>
      </c>
      <c r="H617" s="10">
        <f t="shared" ref="H617:I617" si="316">H618</f>
        <v>2003.1</v>
      </c>
      <c r="I617" s="10">
        <f t="shared" si="316"/>
        <v>2003.1</v>
      </c>
      <c r="J617" s="6"/>
      <c r="K617" s="6"/>
    </row>
    <row r="618" spans="1:11" s="7" customFormat="1" ht="47.25">
      <c r="A618" s="112" t="s">
        <v>451</v>
      </c>
      <c r="B618" s="28"/>
      <c r="C618" s="9" t="s">
        <v>36</v>
      </c>
      <c r="D618" s="9" t="s">
        <v>30</v>
      </c>
      <c r="E618" s="34" t="s">
        <v>159</v>
      </c>
      <c r="F618" s="9" t="s">
        <v>29</v>
      </c>
      <c r="G618" s="10">
        <f t="shared" si="314"/>
        <v>2003.1</v>
      </c>
      <c r="H618" s="10">
        <f t="shared" ref="H618:I620" si="317">H619</f>
        <v>2003.1</v>
      </c>
      <c r="I618" s="10">
        <f t="shared" si="317"/>
        <v>2003.1</v>
      </c>
      <c r="J618" s="6"/>
      <c r="K618" s="6"/>
    </row>
    <row r="619" spans="1:11" s="7" customFormat="1" ht="31.5">
      <c r="A619" s="112" t="s">
        <v>242</v>
      </c>
      <c r="B619" s="28"/>
      <c r="C619" s="9" t="s">
        <v>36</v>
      </c>
      <c r="D619" s="9" t="s">
        <v>30</v>
      </c>
      <c r="E619" s="34" t="s">
        <v>160</v>
      </c>
      <c r="F619" s="9" t="s">
        <v>29</v>
      </c>
      <c r="G619" s="10">
        <f t="shared" si="314"/>
        <v>2003.1</v>
      </c>
      <c r="H619" s="10">
        <f t="shared" si="317"/>
        <v>2003.1</v>
      </c>
      <c r="I619" s="10">
        <f t="shared" si="317"/>
        <v>2003.1</v>
      </c>
      <c r="J619" s="6"/>
      <c r="K619" s="6"/>
    </row>
    <row r="620" spans="1:11" s="7" customFormat="1" ht="57.75" customHeight="1">
      <c r="A620" s="113" t="s">
        <v>456</v>
      </c>
      <c r="B620" s="28"/>
      <c r="C620" s="9" t="s">
        <v>36</v>
      </c>
      <c r="D620" s="9" t="s">
        <v>30</v>
      </c>
      <c r="E620" s="35" t="s">
        <v>455</v>
      </c>
      <c r="G620" s="5">
        <f t="shared" si="314"/>
        <v>2003.1</v>
      </c>
      <c r="H620" s="5">
        <f t="shared" si="317"/>
        <v>2003.1</v>
      </c>
      <c r="I620" s="5">
        <f t="shared" si="317"/>
        <v>2003.1</v>
      </c>
    </row>
    <row r="621" spans="1:11" s="7" customFormat="1" ht="50.25" customHeight="1">
      <c r="A621" s="83" t="s">
        <v>228</v>
      </c>
      <c r="B621" s="28"/>
      <c r="C621" s="9" t="s">
        <v>36</v>
      </c>
      <c r="D621" s="9" t="s">
        <v>30</v>
      </c>
      <c r="E621" s="36" t="s">
        <v>457</v>
      </c>
      <c r="F621" s="4" t="s">
        <v>29</v>
      </c>
      <c r="G621" s="5">
        <f t="shared" si="314"/>
        <v>2003.1</v>
      </c>
      <c r="H621" s="5">
        <f t="shared" ref="H621:I621" si="318">H622</f>
        <v>2003.1</v>
      </c>
      <c r="I621" s="5">
        <f t="shared" si="318"/>
        <v>2003.1</v>
      </c>
    </row>
    <row r="622" spans="1:11" s="7" customFormat="1" ht="36" customHeight="1">
      <c r="A622" s="27" t="s">
        <v>421</v>
      </c>
      <c r="B622" s="28"/>
      <c r="C622" s="9" t="s">
        <v>36</v>
      </c>
      <c r="D622" s="9" t="s">
        <v>30</v>
      </c>
      <c r="E622" s="36" t="s">
        <v>457</v>
      </c>
      <c r="F622" s="4" t="s">
        <v>64</v>
      </c>
      <c r="G622" s="5">
        <v>2003.1</v>
      </c>
      <c r="H622" s="5">
        <v>2003.1</v>
      </c>
      <c r="I622" s="5">
        <v>2003.1</v>
      </c>
    </row>
    <row r="623" spans="1:11" s="52" customFormat="1" ht="40.5" customHeight="1">
      <c r="A623" s="85" t="s">
        <v>223</v>
      </c>
      <c r="B623" s="29" t="s">
        <v>96</v>
      </c>
      <c r="C623" s="29"/>
      <c r="D623" s="29"/>
      <c r="E623" s="64"/>
      <c r="F623" s="29"/>
      <c r="G623" s="50">
        <f>G624</f>
        <v>6654.0999999999995</v>
      </c>
      <c r="H623" s="50">
        <f t="shared" ref="H623:I623" si="319">H624</f>
        <v>6615.0999999999995</v>
      </c>
      <c r="I623" s="50">
        <f t="shared" si="319"/>
        <v>6615.0999999999995</v>
      </c>
      <c r="J623" s="51"/>
    </row>
    <row r="624" spans="1:11" s="7" customFormat="1" ht="21.75" customHeight="1">
      <c r="A624" s="86" t="s">
        <v>7</v>
      </c>
      <c r="B624" s="28"/>
      <c r="C624" s="9" t="s">
        <v>27</v>
      </c>
      <c r="D624" s="9" t="s">
        <v>28</v>
      </c>
      <c r="E624" s="64" t="s">
        <v>221</v>
      </c>
      <c r="F624" s="9" t="s">
        <v>29</v>
      </c>
      <c r="G624" s="10">
        <f>G625+G636</f>
        <v>6654.0999999999995</v>
      </c>
      <c r="H624" s="10">
        <f>H625+H636</f>
        <v>6615.0999999999995</v>
      </c>
      <c r="I624" s="10">
        <f>I625+I636</f>
        <v>6615.0999999999995</v>
      </c>
      <c r="J624" s="6"/>
      <c r="K624" s="6"/>
    </row>
    <row r="625" spans="1:11" s="7" customFormat="1" ht="64.5" customHeight="1">
      <c r="A625" s="86" t="s">
        <v>8</v>
      </c>
      <c r="B625" s="28"/>
      <c r="C625" s="9" t="s">
        <v>27</v>
      </c>
      <c r="D625" s="9" t="s">
        <v>31</v>
      </c>
      <c r="E625" s="64" t="s">
        <v>221</v>
      </c>
      <c r="F625" s="9" t="s">
        <v>29</v>
      </c>
      <c r="G625" s="10">
        <f>G626</f>
        <v>4758.7</v>
      </c>
      <c r="H625" s="10">
        <f t="shared" ref="H625:I627" si="320">H626</f>
        <v>4741.7</v>
      </c>
      <c r="I625" s="10">
        <f t="shared" si="320"/>
        <v>4741.7</v>
      </c>
      <c r="J625" s="6"/>
      <c r="K625" s="6"/>
    </row>
    <row r="626" spans="1:11" s="7" customFormat="1" ht="27" customHeight="1">
      <c r="A626" s="112" t="s">
        <v>72</v>
      </c>
      <c r="B626" s="28"/>
      <c r="C626" s="9" t="s">
        <v>27</v>
      </c>
      <c r="D626" s="9" t="s">
        <v>31</v>
      </c>
      <c r="E626" s="34" t="s">
        <v>196</v>
      </c>
      <c r="F626" s="9" t="s">
        <v>29</v>
      </c>
      <c r="G626" s="10">
        <f>G627</f>
        <v>4758.7</v>
      </c>
      <c r="H626" s="10">
        <f t="shared" si="320"/>
        <v>4741.7</v>
      </c>
      <c r="I626" s="10">
        <f t="shared" si="320"/>
        <v>4741.7</v>
      </c>
      <c r="J626" s="6"/>
      <c r="K626" s="6"/>
    </row>
    <row r="627" spans="1:11" s="7" customFormat="1" ht="25.5" customHeight="1">
      <c r="A627" s="83" t="s">
        <v>73</v>
      </c>
      <c r="B627" s="28"/>
      <c r="C627" s="4" t="s">
        <v>27</v>
      </c>
      <c r="D627" s="4" t="s">
        <v>31</v>
      </c>
      <c r="E627" s="36" t="s">
        <v>197</v>
      </c>
      <c r="F627" s="4" t="s">
        <v>29</v>
      </c>
      <c r="G627" s="5">
        <f>G628</f>
        <v>4758.7</v>
      </c>
      <c r="H627" s="5">
        <f t="shared" si="320"/>
        <v>4741.7</v>
      </c>
      <c r="I627" s="5">
        <f t="shared" si="320"/>
        <v>4741.7</v>
      </c>
      <c r="J627" s="6"/>
      <c r="K627" s="6"/>
    </row>
    <row r="628" spans="1:11" s="21" customFormat="1" ht="25.5" customHeight="1">
      <c r="A628" s="111" t="s">
        <v>195</v>
      </c>
      <c r="B628" s="47"/>
      <c r="C628" s="18" t="s">
        <v>27</v>
      </c>
      <c r="D628" s="18" t="s">
        <v>31</v>
      </c>
      <c r="E628" s="35" t="s">
        <v>198</v>
      </c>
      <c r="F628" s="18" t="s">
        <v>29</v>
      </c>
      <c r="G628" s="19">
        <f>G629+G632+G634</f>
        <v>4758.7</v>
      </c>
      <c r="H628" s="19">
        <f t="shared" ref="H628:I628" si="321">H629+H632+H634</f>
        <v>4741.7</v>
      </c>
      <c r="I628" s="19">
        <f t="shared" si="321"/>
        <v>4741.7</v>
      </c>
      <c r="J628" s="20"/>
      <c r="K628" s="20"/>
    </row>
    <row r="629" spans="1:11" s="7" customFormat="1" ht="43.5" customHeight="1">
      <c r="A629" s="83" t="s">
        <v>74</v>
      </c>
      <c r="B629" s="28"/>
      <c r="C629" s="4" t="s">
        <v>27</v>
      </c>
      <c r="D629" s="4" t="s">
        <v>31</v>
      </c>
      <c r="E629" s="36" t="s">
        <v>199</v>
      </c>
      <c r="F629" s="4" t="s">
        <v>29</v>
      </c>
      <c r="G629" s="5">
        <f>G630+G631</f>
        <v>1946.6000000000001</v>
      </c>
      <c r="H629" s="5">
        <f t="shared" ref="H629:I629" si="322">H630+H631</f>
        <v>1929.6000000000001</v>
      </c>
      <c r="I629" s="5">
        <f t="shared" si="322"/>
        <v>1929.6000000000001</v>
      </c>
      <c r="J629" s="6"/>
      <c r="K629" s="6"/>
    </row>
    <row r="630" spans="1:11" s="7" customFormat="1" ht="47.25" customHeight="1">
      <c r="A630" s="27" t="s">
        <v>419</v>
      </c>
      <c r="B630" s="28"/>
      <c r="C630" s="4" t="s">
        <v>27</v>
      </c>
      <c r="D630" s="4" t="s">
        <v>31</v>
      </c>
      <c r="E630" s="36" t="s">
        <v>199</v>
      </c>
      <c r="F630" s="4" t="s">
        <v>57</v>
      </c>
      <c r="G630" s="5">
        <v>1748.9</v>
      </c>
      <c r="H630" s="25">
        <v>1748.9</v>
      </c>
      <c r="I630" s="25">
        <v>1748.9</v>
      </c>
      <c r="J630" s="6"/>
      <c r="K630" s="6"/>
    </row>
    <row r="631" spans="1:11" s="7" customFormat="1" ht="34.5" customHeight="1">
      <c r="A631" s="27" t="s">
        <v>420</v>
      </c>
      <c r="B631" s="28"/>
      <c r="C631" s="4" t="s">
        <v>27</v>
      </c>
      <c r="D631" s="4" t="s">
        <v>31</v>
      </c>
      <c r="E631" s="36" t="s">
        <v>199</v>
      </c>
      <c r="F631" s="4" t="s">
        <v>58</v>
      </c>
      <c r="G631" s="5">
        <v>197.7</v>
      </c>
      <c r="H631" s="25">
        <v>180.7</v>
      </c>
      <c r="I631" s="25">
        <v>180.7</v>
      </c>
      <c r="J631" s="6"/>
      <c r="K631" s="6"/>
    </row>
    <row r="632" spans="1:11" s="21" customFormat="1" ht="33" customHeight="1">
      <c r="A632" s="83" t="s">
        <v>272</v>
      </c>
      <c r="B632" s="47"/>
      <c r="C632" s="4" t="s">
        <v>27</v>
      </c>
      <c r="D632" s="4" t="s">
        <v>31</v>
      </c>
      <c r="E632" s="36" t="s">
        <v>271</v>
      </c>
      <c r="F632" s="4" t="s">
        <v>29</v>
      </c>
      <c r="G632" s="5">
        <f>G633</f>
        <v>995.8</v>
      </c>
      <c r="H632" s="5">
        <f t="shared" ref="H632:I632" si="323">H633</f>
        <v>995.8</v>
      </c>
      <c r="I632" s="5">
        <f t="shared" si="323"/>
        <v>995.8</v>
      </c>
    </row>
    <row r="633" spans="1:11" s="21" customFormat="1" ht="47.25" customHeight="1">
      <c r="A633" s="27" t="s">
        <v>419</v>
      </c>
      <c r="B633" s="47"/>
      <c r="C633" s="4" t="s">
        <v>27</v>
      </c>
      <c r="D633" s="4" t="s">
        <v>31</v>
      </c>
      <c r="E633" s="36" t="s">
        <v>271</v>
      </c>
      <c r="F633" s="4" t="s">
        <v>57</v>
      </c>
      <c r="G633" s="5">
        <v>995.8</v>
      </c>
      <c r="H633" s="5">
        <v>995.8</v>
      </c>
      <c r="I633" s="5">
        <v>995.8</v>
      </c>
    </row>
    <row r="634" spans="1:11" s="21" customFormat="1" ht="42" customHeight="1">
      <c r="A634" s="2" t="s">
        <v>694</v>
      </c>
      <c r="C634" s="4" t="s">
        <v>27</v>
      </c>
      <c r="D634" s="4" t="s">
        <v>31</v>
      </c>
      <c r="E634" s="36" t="s">
        <v>693</v>
      </c>
      <c r="F634" s="4" t="s">
        <v>29</v>
      </c>
      <c r="G634" s="5">
        <f>G635</f>
        <v>1816.3</v>
      </c>
      <c r="H634" s="5">
        <f t="shared" ref="H634:I634" si="324">H635</f>
        <v>1816.3</v>
      </c>
      <c r="I634" s="5">
        <f t="shared" si="324"/>
        <v>1816.3</v>
      </c>
    </row>
    <row r="635" spans="1:11" s="21" customFormat="1" ht="55.5" customHeight="1">
      <c r="A635" s="3" t="s">
        <v>419</v>
      </c>
      <c r="C635" s="4" t="s">
        <v>27</v>
      </c>
      <c r="D635" s="4" t="s">
        <v>31</v>
      </c>
      <c r="E635" s="36" t="s">
        <v>693</v>
      </c>
      <c r="F635" s="4" t="s">
        <v>57</v>
      </c>
      <c r="G635" s="5">
        <v>1816.3</v>
      </c>
      <c r="H635" s="5">
        <v>1816.3</v>
      </c>
      <c r="I635" s="5">
        <v>1816.3</v>
      </c>
    </row>
    <row r="636" spans="1:11" s="7" customFormat="1" ht="54" customHeight="1">
      <c r="A636" s="86" t="s">
        <v>10</v>
      </c>
      <c r="B636" s="28"/>
      <c r="C636" s="9" t="s">
        <v>27</v>
      </c>
      <c r="D636" s="9" t="s">
        <v>33</v>
      </c>
      <c r="E636" s="64" t="s">
        <v>76</v>
      </c>
      <c r="F636" s="9" t="s">
        <v>29</v>
      </c>
      <c r="G636" s="10">
        <f>G637</f>
        <v>1895.3999999999999</v>
      </c>
      <c r="H636" s="10">
        <f t="shared" ref="H636:I638" si="325">H637</f>
        <v>1873.3999999999999</v>
      </c>
      <c r="I636" s="10">
        <f t="shared" si="325"/>
        <v>1873.3999999999999</v>
      </c>
      <c r="J636" s="6"/>
      <c r="K636" s="6"/>
    </row>
    <row r="637" spans="1:11" s="7" customFormat="1" ht="27" customHeight="1">
      <c r="A637" s="83" t="s">
        <v>72</v>
      </c>
      <c r="B637" s="28"/>
      <c r="C637" s="4" t="s">
        <v>27</v>
      </c>
      <c r="D637" s="4" t="s">
        <v>33</v>
      </c>
      <c r="E637" s="36" t="s">
        <v>196</v>
      </c>
      <c r="F637" s="4" t="s">
        <v>29</v>
      </c>
      <c r="G637" s="5">
        <f>G638</f>
        <v>1895.3999999999999</v>
      </c>
      <c r="H637" s="5">
        <f t="shared" si="325"/>
        <v>1873.3999999999999</v>
      </c>
      <c r="I637" s="5">
        <f t="shared" si="325"/>
        <v>1873.3999999999999</v>
      </c>
      <c r="J637" s="6"/>
      <c r="K637" s="6"/>
    </row>
    <row r="638" spans="1:11" s="7" customFormat="1" ht="25.5" customHeight="1">
      <c r="A638" s="83" t="s">
        <v>73</v>
      </c>
      <c r="B638" s="28"/>
      <c r="C638" s="4" t="s">
        <v>27</v>
      </c>
      <c r="D638" s="4" t="s">
        <v>33</v>
      </c>
      <c r="E638" s="36" t="s">
        <v>197</v>
      </c>
      <c r="F638" s="4" t="s">
        <v>29</v>
      </c>
      <c r="G638" s="5">
        <f>G639</f>
        <v>1895.3999999999999</v>
      </c>
      <c r="H638" s="5">
        <f t="shared" si="325"/>
        <v>1873.3999999999999</v>
      </c>
      <c r="I638" s="5">
        <f t="shared" si="325"/>
        <v>1873.3999999999999</v>
      </c>
      <c r="J638" s="6"/>
      <c r="K638" s="6"/>
    </row>
    <row r="639" spans="1:11" s="21" customFormat="1" ht="25.5" customHeight="1">
      <c r="A639" s="111" t="s">
        <v>195</v>
      </c>
      <c r="B639" s="47"/>
      <c r="C639" s="18" t="s">
        <v>27</v>
      </c>
      <c r="D639" s="18" t="s">
        <v>33</v>
      </c>
      <c r="E639" s="35" t="s">
        <v>198</v>
      </c>
      <c r="F639" s="18" t="s">
        <v>29</v>
      </c>
      <c r="G639" s="19">
        <f>G640+G643</f>
        <v>1895.3999999999999</v>
      </c>
      <c r="H639" s="19">
        <f t="shared" ref="H639:I639" si="326">H640+H643</f>
        <v>1873.3999999999999</v>
      </c>
      <c r="I639" s="19">
        <f t="shared" si="326"/>
        <v>1873.3999999999999</v>
      </c>
      <c r="J639" s="20"/>
      <c r="K639" s="20"/>
    </row>
    <row r="640" spans="1:11" s="7" customFormat="1" ht="31.5">
      <c r="A640" s="83" t="s">
        <v>74</v>
      </c>
      <c r="B640" s="28"/>
      <c r="C640" s="4" t="s">
        <v>27</v>
      </c>
      <c r="D640" s="4" t="s">
        <v>33</v>
      </c>
      <c r="E640" s="36" t="s">
        <v>199</v>
      </c>
      <c r="F640" s="4" t="s">
        <v>29</v>
      </c>
      <c r="G640" s="5">
        <f>G641+G642</f>
        <v>806.3</v>
      </c>
      <c r="H640" s="5">
        <f t="shared" ref="H640:I640" si="327">H641+H642</f>
        <v>784.3</v>
      </c>
      <c r="I640" s="5">
        <f t="shared" si="327"/>
        <v>784.3</v>
      </c>
      <c r="J640" s="6"/>
      <c r="K640" s="6"/>
    </row>
    <row r="641" spans="1:12" s="7" customFormat="1" ht="78.75">
      <c r="A641" s="27" t="s">
        <v>419</v>
      </c>
      <c r="B641" s="28"/>
      <c r="C641" s="4" t="s">
        <v>27</v>
      </c>
      <c r="D641" s="4" t="s">
        <v>33</v>
      </c>
      <c r="E641" s="36" t="s">
        <v>199</v>
      </c>
      <c r="F641" s="4" t="s">
        <v>57</v>
      </c>
      <c r="G641" s="25">
        <v>733.8</v>
      </c>
      <c r="H641" s="25">
        <v>733.8</v>
      </c>
      <c r="I641" s="25">
        <v>733.8</v>
      </c>
      <c r="J641" s="6"/>
      <c r="K641" s="6"/>
    </row>
    <row r="642" spans="1:12" s="7" customFormat="1" ht="31.5">
      <c r="A642" s="27" t="s">
        <v>420</v>
      </c>
      <c r="B642" s="28"/>
      <c r="C642" s="4" t="s">
        <v>27</v>
      </c>
      <c r="D642" s="4" t="s">
        <v>33</v>
      </c>
      <c r="E642" s="36" t="s">
        <v>199</v>
      </c>
      <c r="F642" s="4" t="s">
        <v>58</v>
      </c>
      <c r="G642" s="24">
        <v>72.5</v>
      </c>
      <c r="H642" s="25">
        <v>50.5</v>
      </c>
      <c r="I642" s="25">
        <v>50.5</v>
      </c>
      <c r="J642" s="6"/>
      <c r="K642" s="6"/>
    </row>
    <row r="643" spans="1:12" s="7" customFormat="1" ht="35.25" customHeight="1">
      <c r="A643" s="83" t="s">
        <v>77</v>
      </c>
      <c r="B643" s="28"/>
      <c r="C643" s="4" t="s">
        <v>27</v>
      </c>
      <c r="D643" s="4" t="s">
        <v>33</v>
      </c>
      <c r="E643" s="36" t="s">
        <v>201</v>
      </c>
      <c r="F643" s="4" t="s">
        <v>29</v>
      </c>
      <c r="G643" s="5">
        <f>G644</f>
        <v>1089.0999999999999</v>
      </c>
      <c r="H643" s="5">
        <f t="shared" ref="H643:I643" si="328">H644</f>
        <v>1089.0999999999999</v>
      </c>
      <c r="I643" s="5">
        <f t="shared" si="328"/>
        <v>1089.0999999999999</v>
      </c>
      <c r="J643" s="6"/>
      <c r="K643" s="6"/>
    </row>
    <row r="644" spans="1:12" s="7" customFormat="1" ht="66.75" customHeight="1">
      <c r="A644" s="27" t="s">
        <v>419</v>
      </c>
      <c r="B644" s="28"/>
      <c r="C644" s="4" t="s">
        <v>27</v>
      </c>
      <c r="D644" s="4" t="s">
        <v>33</v>
      </c>
      <c r="E644" s="36" t="s">
        <v>201</v>
      </c>
      <c r="F644" s="4" t="s">
        <v>57</v>
      </c>
      <c r="G644" s="5">
        <v>1089.0999999999999</v>
      </c>
      <c r="H644" s="5">
        <v>1089.0999999999999</v>
      </c>
      <c r="I644" s="5">
        <v>1089.0999999999999</v>
      </c>
      <c r="J644" s="6"/>
      <c r="K644" s="6"/>
    </row>
    <row r="645" spans="1:12" ht="41.25" customHeight="1">
      <c r="A645" s="127" t="s">
        <v>224</v>
      </c>
      <c r="B645" s="29" t="s">
        <v>46</v>
      </c>
      <c r="C645" s="29"/>
      <c r="D645" s="29"/>
      <c r="E645" s="64"/>
      <c r="F645" s="29"/>
      <c r="G645" s="10">
        <f>G646+G794</f>
        <v>780633</v>
      </c>
      <c r="H645" s="10">
        <f>H646+H794</f>
        <v>802281.80000000016</v>
      </c>
      <c r="I645" s="10">
        <f>I646+I794</f>
        <v>804632.70000000007</v>
      </c>
    </row>
    <row r="646" spans="1:12" s="12" customFormat="1" ht="24" customHeight="1">
      <c r="A646" s="86" t="s">
        <v>18</v>
      </c>
      <c r="B646" s="30"/>
      <c r="C646" s="9" t="s">
        <v>37</v>
      </c>
      <c r="D646" s="9" t="s">
        <v>28</v>
      </c>
      <c r="E646" s="64" t="s">
        <v>221</v>
      </c>
      <c r="F646" s="9" t="s">
        <v>29</v>
      </c>
      <c r="G646" s="10">
        <f>G647+G657+G690+G702+G680</f>
        <v>769913.6</v>
      </c>
      <c r="H646" s="10">
        <f>H647+H657+H690+H702+H680</f>
        <v>791475.00000000012</v>
      </c>
      <c r="I646" s="10">
        <f>I647+I657+I690+I702+I680</f>
        <v>793872.4</v>
      </c>
      <c r="J646" s="11"/>
      <c r="K646" s="11"/>
    </row>
    <row r="647" spans="1:12" s="12" customFormat="1" ht="17.25" customHeight="1">
      <c r="A647" s="86" t="s">
        <v>19</v>
      </c>
      <c r="B647" s="30"/>
      <c r="C647" s="9" t="s">
        <v>37</v>
      </c>
      <c r="D647" s="9" t="s">
        <v>27</v>
      </c>
      <c r="E647" s="64" t="s">
        <v>221</v>
      </c>
      <c r="F647" s="9" t="s">
        <v>29</v>
      </c>
      <c r="G647" s="10">
        <f>G648</f>
        <v>279488.5</v>
      </c>
      <c r="H647" s="10">
        <f t="shared" ref="H647:I647" si="329">H648</f>
        <v>279488.5</v>
      </c>
      <c r="I647" s="10">
        <f t="shared" si="329"/>
        <v>279488.5</v>
      </c>
      <c r="J647" s="11"/>
      <c r="K647" s="11"/>
    </row>
    <row r="648" spans="1:12" s="12" customFormat="1" ht="57" customHeight="1">
      <c r="A648" s="112" t="s">
        <v>423</v>
      </c>
      <c r="B648" s="30"/>
      <c r="C648" s="9" t="s">
        <v>37</v>
      </c>
      <c r="D648" s="9" t="s">
        <v>27</v>
      </c>
      <c r="E648" s="34" t="s">
        <v>100</v>
      </c>
      <c r="F648" s="9" t="s">
        <v>29</v>
      </c>
      <c r="G648" s="10">
        <f>G649</f>
        <v>279488.5</v>
      </c>
      <c r="H648" s="10">
        <f t="shared" ref="H648:I648" si="330">H649</f>
        <v>279488.5</v>
      </c>
      <c r="I648" s="10">
        <f t="shared" si="330"/>
        <v>279488.5</v>
      </c>
      <c r="J648" s="11"/>
      <c r="K648" s="11"/>
    </row>
    <row r="649" spans="1:12" s="12" customFormat="1" ht="29.25" customHeight="1">
      <c r="A649" s="112" t="s">
        <v>102</v>
      </c>
      <c r="B649" s="30"/>
      <c r="C649" s="9" t="s">
        <v>37</v>
      </c>
      <c r="D649" s="9" t="s">
        <v>27</v>
      </c>
      <c r="E649" s="34" t="s">
        <v>101</v>
      </c>
      <c r="F649" s="9" t="s">
        <v>29</v>
      </c>
      <c r="G649" s="10">
        <f>G650</f>
        <v>279488.5</v>
      </c>
      <c r="H649" s="10">
        <f t="shared" ref="H649:I649" si="331">H650</f>
        <v>279488.5</v>
      </c>
      <c r="I649" s="10">
        <f t="shared" si="331"/>
        <v>279488.5</v>
      </c>
      <c r="J649" s="102"/>
      <c r="K649" s="102"/>
      <c r="L649" s="102"/>
    </row>
    <row r="650" spans="1:12" s="12" customFormat="1" ht="94.5" customHeight="1">
      <c r="A650" s="22" t="s">
        <v>424</v>
      </c>
      <c r="B650" s="30"/>
      <c r="C650" s="4" t="s">
        <v>37</v>
      </c>
      <c r="D650" s="4" t="s">
        <v>27</v>
      </c>
      <c r="E650" s="35" t="s">
        <v>103</v>
      </c>
      <c r="F650" s="4" t="s">
        <v>29</v>
      </c>
      <c r="G650" s="5">
        <f>G651+G653+G655</f>
        <v>279488.5</v>
      </c>
      <c r="H650" s="5">
        <f t="shared" ref="H650:I650" si="332">H651+H653+H655</f>
        <v>279488.5</v>
      </c>
      <c r="I650" s="5">
        <f t="shared" si="332"/>
        <v>279488.5</v>
      </c>
      <c r="J650" s="11"/>
      <c r="K650" s="11"/>
    </row>
    <row r="651" spans="1:12" s="12" customFormat="1" ht="51.75" customHeight="1">
      <c r="A651" s="83" t="s">
        <v>82</v>
      </c>
      <c r="B651" s="30"/>
      <c r="C651" s="4" t="s">
        <v>37</v>
      </c>
      <c r="D651" s="4" t="s">
        <v>27</v>
      </c>
      <c r="E651" s="36" t="s">
        <v>104</v>
      </c>
      <c r="F651" s="4" t="s">
        <v>29</v>
      </c>
      <c r="G651" s="5">
        <f>G652</f>
        <v>91486.1</v>
      </c>
      <c r="H651" s="5">
        <f>H652</f>
        <v>91486.1</v>
      </c>
      <c r="I651" s="5">
        <f>I652</f>
        <v>91486.1</v>
      </c>
      <c r="J651" s="11"/>
      <c r="K651" s="11"/>
    </row>
    <row r="652" spans="1:12" s="12" customFormat="1" ht="39.75" customHeight="1">
      <c r="A652" s="27" t="s">
        <v>421</v>
      </c>
      <c r="B652" s="30"/>
      <c r="C652" s="4" t="s">
        <v>37</v>
      </c>
      <c r="D652" s="4" t="s">
        <v>27</v>
      </c>
      <c r="E652" s="36" t="s">
        <v>104</v>
      </c>
      <c r="F652" s="4" t="s">
        <v>64</v>
      </c>
      <c r="G652" s="5">
        <v>91486.1</v>
      </c>
      <c r="H652" s="5">
        <v>91486.1</v>
      </c>
      <c r="I652" s="5">
        <v>91486.1</v>
      </c>
      <c r="J652" s="11"/>
      <c r="K652" s="11"/>
    </row>
    <row r="653" spans="1:12" s="7" customFormat="1" ht="53.25" customHeight="1">
      <c r="A653" s="83" t="s">
        <v>230</v>
      </c>
      <c r="B653" s="28"/>
      <c r="C653" s="4" t="s">
        <v>37</v>
      </c>
      <c r="D653" s="4" t="s">
        <v>27</v>
      </c>
      <c r="E653" s="36" t="s">
        <v>108</v>
      </c>
      <c r="F653" s="4" t="s">
        <v>29</v>
      </c>
      <c r="G653" s="5">
        <f>G654</f>
        <v>186348.9</v>
      </c>
      <c r="H653" s="5">
        <f>H654</f>
        <v>186348.9</v>
      </c>
      <c r="I653" s="5">
        <f>I654</f>
        <v>186348.9</v>
      </c>
    </row>
    <row r="654" spans="1:12" s="7" customFormat="1" ht="31.5" customHeight="1">
      <c r="A654" s="27" t="s">
        <v>421</v>
      </c>
      <c r="B654" s="28"/>
      <c r="C654" s="4" t="s">
        <v>37</v>
      </c>
      <c r="D654" s="4" t="s">
        <v>27</v>
      </c>
      <c r="E654" s="36" t="s">
        <v>108</v>
      </c>
      <c r="F654" s="4" t="s">
        <v>64</v>
      </c>
      <c r="G654" s="5">
        <v>186348.9</v>
      </c>
      <c r="H654" s="5">
        <v>186348.9</v>
      </c>
      <c r="I654" s="5">
        <v>186348.9</v>
      </c>
    </row>
    <row r="655" spans="1:12" s="7" customFormat="1" ht="68.25" customHeight="1">
      <c r="A655" s="84" t="s">
        <v>371</v>
      </c>
      <c r="B655" s="28"/>
      <c r="C655" s="4" t="s">
        <v>37</v>
      </c>
      <c r="D655" s="4" t="s">
        <v>27</v>
      </c>
      <c r="E655" s="46" t="s">
        <v>301</v>
      </c>
      <c r="F655" s="4" t="s">
        <v>29</v>
      </c>
      <c r="G655" s="5">
        <f>G656</f>
        <v>1653.5</v>
      </c>
      <c r="H655" s="5">
        <f t="shared" ref="H655:I655" si="333">H656</f>
        <v>1653.5</v>
      </c>
      <c r="I655" s="5">
        <f t="shared" si="333"/>
        <v>1653.5</v>
      </c>
    </row>
    <row r="656" spans="1:12" s="7" customFormat="1" ht="34.5" customHeight="1">
      <c r="A656" s="27" t="s">
        <v>421</v>
      </c>
      <c r="B656" s="28"/>
      <c r="C656" s="4" t="s">
        <v>37</v>
      </c>
      <c r="D656" s="4" t="s">
        <v>27</v>
      </c>
      <c r="E656" s="46" t="s">
        <v>301</v>
      </c>
      <c r="F656" s="4" t="s">
        <v>64</v>
      </c>
      <c r="G656" s="5">
        <v>1653.5</v>
      </c>
      <c r="H656" s="5">
        <v>1653.5</v>
      </c>
      <c r="I656" s="5">
        <v>1653.5</v>
      </c>
    </row>
    <row r="657" spans="1:11" s="12" customFormat="1" ht="31.5" customHeight="1">
      <c r="A657" s="86" t="s">
        <v>20</v>
      </c>
      <c r="B657" s="30"/>
      <c r="C657" s="9" t="s">
        <v>37</v>
      </c>
      <c r="D657" s="9" t="s">
        <v>30</v>
      </c>
      <c r="E657" s="64" t="s">
        <v>221</v>
      </c>
      <c r="F657" s="9" t="s">
        <v>29</v>
      </c>
      <c r="G657" s="10">
        <f>G658</f>
        <v>333103.5</v>
      </c>
      <c r="H657" s="10">
        <f t="shared" ref="H657:I657" si="334">H658</f>
        <v>342754.60000000003</v>
      </c>
      <c r="I657" s="10">
        <f t="shared" si="334"/>
        <v>342754.60000000003</v>
      </c>
      <c r="J657" s="11"/>
      <c r="K657" s="11"/>
    </row>
    <row r="658" spans="1:11" s="12" customFormat="1" ht="48" customHeight="1">
      <c r="A658" s="112" t="s">
        <v>423</v>
      </c>
      <c r="B658" s="30"/>
      <c r="C658" s="4" t="s">
        <v>37</v>
      </c>
      <c r="D658" s="4" t="s">
        <v>30</v>
      </c>
      <c r="E658" s="34" t="s">
        <v>100</v>
      </c>
      <c r="F658" s="9" t="s">
        <v>29</v>
      </c>
      <c r="G658" s="10">
        <f>G659</f>
        <v>333103.5</v>
      </c>
      <c r="H658" s="10">
        <f t="shared" ref="H658:I658" si="335">H659</f>
        <v>342754.60000000003</v>
      </c>
      <c r="I658" s="10">
        <f t="shared" si="335"/>
        <v>342754.60000000003</v>
      </c>
    </row>
    <row r="659" spans="1:11" s="7" customFormat="1" ht="27" customHeight="1">
      <c r="A659" s="112" t="s">
        <v>102</v>
      </c>
      <c r="B659" s="28"/>
      <c r="C659" s="4" t="s">
        <v>37</v>
      </c>
      <c r="D659" s="4" t="s">
        <v>30</v>
      </c>
      <c r="E659" s="34" t="s">
        <v>101</v>
      </c>
      <c r="F659" s="9" t="s">
        <v>29</v>
      </c>
      <c r="G659" s="10">
        <f>G660</f>
        <v>333103.5</v>
      </c>
      <c r="H659" s="10">
        <f t="shared" ref="H659:I659" si="336">H660</f>
        <v>342754.60000000003</v>
      </c>
      <c r="I659" s="10">
        <f t="shared" si="336"/>
        <v>342754.60000000003</v>
      </c>
    </row>
    <row r="660" spans="1:11" s="7" customFormat="1" ht="107.25" customHeight="1">
      <c r="A660" s="113" t="s">
        <v>424</v>
      </c>
      <c r="B660" s="28"/>
      <c r="C660" s="4" t="s">
        <v>37</v>
      </c>
      <c r="D660" s="4" t="s">
        <v>30</v>
      </c>
      <c r="E660" s="35" t="s">
        <v>103</v>
      </c>
      <c r="F660" s="4" t="s">
        <v>29</v>
      </c>
      <c r="G660" s="5">
        <f>G661+G666+G670+G672+G677+G674</f>
        <v>333103.5</v>
      </c>
      <c r="H660" s="5">
        <f t="shared" ref="H660:I660" si="337">H661+H666+H670+H672+H677+H674</f>
        <v>342754.60000000003</v>
      </c>
      <c r="I660" s="5">
        <f t="shared" si="337"/>
        <v>342754.60000000003</v>
      </c>
    </row>
    <row r="661" spans="1:11" s="7" customFormat="1" ht="44.25" customHeight="1">
      <c r="A661" s="83" t="s">
        <v>83</v>
      </c>
      <c r="B661" s="28"/>
      <c r="C661" s="4" t="s">
        <v>37</v>
      </c>
      <c r="D661" s="4" t="s">
        <v>30</v>
      </c>
      <c r="E661" s="36" t="s">
        <v>105</v>
      </c>
      <c r="F661" s="4" t="s">
        <v>29</v>
      </c>
      <c r="G661" s="5">
        <f>G662+G663+G664+G665</f>
        <v>53372.9</v>
      </c>
      <c r="H661" s="5">
        <f t="shared" ref="H661:I661" si="338">H662+H663+H664+H665</f>
        <v>63266.400000000001</v>
      </c>
      <c r="I661" s="5">
        <f t="shared" si="338"/>
        <v>63266.400000000001</v>
      </c>
    </row>
    <row r="662" spans="1:11" s="7" customFormat="1" ht="44.25" customHeight="1">
      <c r="A662" s="27" t="s">
        <v>419</v>
      </c>
      <c r="B662" s="28"/>
      <c r="C662" s="4" t="s">
        <v>37</v>
      </c>
      <c r="D662" s="4" t="s">
        <v>30</v>
      </c>
      <c r="E662" s="36" t="s">
        <v>105</v>
      </c>
      <c r="F662" s="4" t="s">
        <v>57</v>
      </c>
      <c r="G662" s="5">
        <v>873.5</v>
      </c>
      <c r="H662" s="5">
        <v>873.5</v>
      </c>
      <c r="I662" s="5">
        <v>873.5</v>
      </c>
    </row>
    <row r="663" spans="1:11" s="7" customFormat="1" ht="30.75" customHeight="1">
      <c r="A663" s="27" t="s">
        <v>420</v>
      </c>
      <c r="B663" s="28"/>
      <c r="C663" s="4" t="s">
        <v>37</v>
      </c>
      <c r="D663" s="4" t="s">
        <v>30</v>
      </c>
      <c r="E663" s="36" t="s">
        <v>105</v>
      </c>
      <c r="F663" s="4" t="s">
        <v>58</v>
      </c>
      <c r="G663" s="5">
        <v>1171.0999999999999</v>
      </c>
      <c r="H663" s="5">
        <v>1171.0999999999999</v>
      </c>
      <c r="I663" s="5">
        <v>1171.0999999999999</v>
      </c>
    </row>
    <row r="664" spans="1:11" s="7" customFormat="1" ht="39" customHeight="1">
      <c r="A664" s="27" t="s">
        <v>421</v>
      </c>
      <c r="B664" s="28"/>
      <c r="C664" s="4" t="s">
        <v>37</v>
      </c>
      <c r="D664" s="4" t="s">
        <v>30</v>
      </c>
      <c r="E664" s="36" t="s">
        <v>105</v>
      </c>
      <c r="F664" s="4" t="s">
        <v>64</v>
      </c>
      <c r="G664" s="5">
        <v>51219.3</v>
      </c>
      <c r="H664" s="5">
        <v>61112.800000000003</v>
      </c>
      <c r="I664" s="5">
        <v>61112.800000000003</v>
      </c>
    </row>
    <row r="665" spans="1:11" s="7" customFormat="1" ht="28.5" customHeight="1">
      <c r="A665" s="27" t="s">
        <v>60</v>
      </c>
      <c r="B665" s="28"/>
      <c r="C665" s="4" t="s">
        <v>37</v>
      </c>
      <c r="D665" s="4" t="s">
        <v>30</v>
      </c>
      <c r="E665" s="36" t="s">
        <v>105</v>
      </c>
      <c r="F665" s="4" t="s">
        <v>59</v>
      </c>
      <c r="G665" s="5">
        <v>109</v>
      </c>
      <c r="H665" s="5">
        <v>109</v>
      </c>
      <c r="I665" s="5">
        <v>109</v>
      </c>
    </row>
    <row r="666" spans="1:11" s="7" customFormat="1" ht="34.5" customHeight="1">
      <c r="A666" s="83" t="s">
        <v>229</v>
      </c>
      <c r="B666" s="28"/>
      <c r="C666" s="4" t="s">
        <v>37</v>
      </c>
      <c r="D666" s="4" t="s">
        <v>30</v>
      </c>
      <c r="E666" s="36" t="s">
        <v>107</v>
      </c>
      <c r="F666" s="4" t="s">
        <v>29</v>
      </c>
      <c r="G666" s="5">
        <f>G667+G668+G669</f>
        <v>258980.3</v>
      </c>
      <c r="H666" s="5">
        <f t="shared" ref="H666:I666" si="339">H667+H668+H669</f>
        <v>258980.3</v>
      </c>
      <c r="I666" s="5">
        <f t="shared" si="339"/>
        <v>258980.3</v>
      </c>
    </row>
    <row r="667" spans="1:11" s="7" customFormat="1" ht="56.25" customHeight="1">
      <c r="A667" s="27" t="s">
        <v>419</v>
      </c>
      <c r="B667" s="28"/>
      <c r="C667" s="4" t="s">
        <v>37</v>
      </c>
      <c r="D667" s="4" t="s">
        <v>30</v>
      </c>
      <c r="E667" s="36" t="s">
        <v>107</v>
      </c>
      <c r="F667" s="4" t="s">
        <v>57</v>
      </c>
      <c r="G667" s="5">
        <v>5139.3</v>
      </c>
      <c r="H667" s="5">
        <v>5139.3</v>
      </c>
      <c r="I667" s="5">
        <v>5139.3</v>
      </c>
    </row>
    <row r="668" spans="1:11" s="7" customFormat="1" ht="37.5" customHeight="1">
      <c r="A668" s="27" t="s">
        <v>420</v>
      </c>
      <c r="B668" s="28"/>
      <c r="C668" s="4" t="s">
        <v>37</v>
      </c>
      <c r="D668" s="4" t="s">
        <v>30</v>
      </c>
      <c r="E668" s="36" t="s">
        <v>107</v>
      </c>
      <c r="F668" s="4" t="s">
        <v>58</v>
      </c>
      <c r="G668" s="5">
        <v>514</v>
      </c>
      <c r="H668" s="5">
        <v>514</v>
      </c>
      <c r="I668" s="5">
        <v>514</v>
      </c>
    </row>
    <row r="669" spans="1:11" s="7" customFormat="1" ht="33.75" customHeight="1">
      <c r="A669" s="27" t="s">
        <v>421</v>
      </c>
      <c r="B669" s="28"/>
      <c r="C669" s="4" t="s">
        <v>37</v>
      </c>
      <c r="D669" s="4" t="s">
        <v>30</v>
      </c>
      <c r="E669" s="36" t="s">
        <v>107</v>
      </c>
      <c r="F669" s="4" t="s">
        <v>64</v>
      </c>
      <c r="G669" s="5">
        <v>253327</v>
      </c>
      <c r="H669" s="5">
        <v>253327</v>
      </c>
      <c r="I669" s="5">
        <v>253327</v>
      </c>
    </row>
    <row r="670" spans="1:11" s="7" customFormat="1" ht="72.75" customHeight="1">
      <c r="A670" s="83" t="s">
        <v>426</v>
      </c>
      <c r="B670" s="28"/>
      <c r="C670" s="4" t="s">
        <v>37</v>
      </c>
      <c r="D670" s="4" t="s">
        <v>30</v>
      </c>
      <c r="E670" s="36" t="s">
        <v>425</v>
      </c>
      <c r="F670" s="4" t="s">
        <v>29</v>
      </c>
      <c r="G670" s="5">
        <f>G671</f>
        <v>766.8</v>
      </c>
      <c r="H670" s="5">
        <f t="shared" ref="H670:I670" si="340">H671</f>
        <v>766.8</v>
      </c>
      <c r="I670" s="5">
        <f t="shared" si="340"/>
        <v>766.8</v>
      </c>
    </row>
    <row r="671" spans="1:11" s="7" customFormat="1" ht="40.5" customHeight="1">
      <c r="A671" s="27" t="s">
        <v>421</v>
      </c>
      <c r="B671" s="28"/>
      <c r="C671" s="4" t="s">
        <v>37</v>
      </c>
      <c r="D671" s="4" t="s">
        <v>30</v>
      </c>
      <c r="E671" s="36" t="s">
        <v>425</v>
      </c>
      <c r="F671" s="4" t="s">
        <v>64</v>
      </c>
      <c r="G671" s="5">
        <v>766.8</v>
      </c>
      <c r="H671" s="5">
        <v>766.8</v>
      </c>
      <c r="I671" s="5">
        <v>766.8</v>
      </c>
    </row>
    <row r="672" spans="1:11" s="7" customFormat="1" ht="54.75" customHeight="1">
      <c r="A672" s="84" t="s">
        <v>302</v>
      </c>
      <c r="B672" s="28"/>
      <c r="C672" s="4" t="s">
        <v>37</v>
      </c>
      <c r="D672" s="4" t="s">
        <v>30</v>
      </c>
      <c r="E672" s="36" t="s">
        <v>303</v>
      </c>
      <c r="F672" s="4" t="s">
        <v>29</v>
      </c>
      <c r="G672" s="5">
        <f>G673</f>
        <v>1498.9</v>
      </c>
      <c r="H672" s="5">
        <f t="shared" ref="H672:I672" si="341">H673</f>
        <v>1498.9</v>
      </c>
      <c r="I672" s="5">
        <f t="shared" si="341"/>
        <v>1498.9</v>
      </c>
    </row>
    <row r="673" spans="1:9" s="7" customFormat="1" ht="35.25" customHeight="1">
      <c r="A673" s="27" t="s">
        <v>421</v>
      </c>
      <c r="B673" s="28"/>
      <c r="C673" s="4" t="s">
        <v>37</v>
      </c>
      <c r="D673" s="4" t="s">
        <v>30</v>
      </c>
      <c r="E673" s="36" t="s">
        <v>303</v>
      </c>
      <c r="F673" s="4" t="s">
        <v>64</v>
      </c>
      <c r="G673" s="5">
        <v>1498.9</v>
      </c>
      <c r="H673" s="5">
        <v>1498.9</v>
      </c>
      <c r="I673" s="5">
        <v>1498.9</v>
      </c>
    </row>
    <row r="674" spans="1:9" s="7" customFormat="1" ht="35.25" customHeight="1">
      <c r="A674" s="2" t="s">
        <v>681</v>
      </c>
      <c r="B674" s="28"/>
      <c r="C674" s="4" t="s">
        <v>37</v>
      </c>
      <c r="D674" s="4" t="s">
        <v>30</v>
      </c>
      <c r="E674" s="46" t="s">
        <v>680</v>
      </c>
      <c r="F674" s="4" t="s">
        <v>29</v>
      </c>
      <c r="G674" s="5">
        <f>G675+G676</f>
        <v>10647.3</v>
      </c>
      <c r="H674" s="5">
        <f t="shared" ref="H674:I674" si="342">H675+H676</f>
        <v>10646.199999999999</v>
      </c>
      <c r="I674" s="5">
        <f t="shared" si="342"/>
        <v>10646.199999999999</v>
      </c>
    </row>
    <row r="675" spans="1:9" s="7" customFormat="1" ht="35.25" customHeight="1">
      <c r="A675" s="3" t="s">
        <v>420</v>
      </c>
      <c r="B675" s="28"/>
      <c r="C675" s="4" t="s">
        <v>37</v>
      </c>
      <c r="D675" s="4" t="s">
        <v>30</v>
      </c>
      <c r="E675" s="46" t="s">
        <v>680</v>
      </c>
      <c r="F675" s="4" t="s">
        <v>58</v>
      </c>
      <c r="G675" s="5">
        <v>22.4</v>
      </c>
      <c r="H675" s="5">
        <v>22.4</v>
      </c>
      <c r="I675" s="5">
        <v>22.4</v>
      </c>
    </row>
    <row r="676" spans="1:9" s="7" customFormat="1" ht="35.25" customHeight="1">
      <c r="A676" s="3" t="s">
        <v>421</v>
      </c>
      <c r="B676" s="28"/>
      <c r="C676" s="4" t="s">
        <v>37</v>
      </c>
      <c r="D676" s="4" t="s">
        <v>30</v>
      </c>
      <c r="E676" s="46" t="s">
        <v>680</v>
      </c>
      <c r="F676" s="4" t="s">
        <v>64</v>
      </c>
      <c r="G676" s="5">
        <v>10624.9</v>
      </c>
      <c r="H676" s="5">
        <v>10623.8</v>
      </c>
      <c r="I676" s="5">
        <v>10623.8</v>
      </c>
    </row>
    <row r="677" spans="1:9" s="7" customFormat="1" ht="34.5" customHeight="1">
      <c r="A677" s="2" t="s">
        <v>683</v>
      </c>
      <c r="B677" s="28"/>
      <c r="C677" s="4" t="s">
        <v>37</v>
      </c>
      <c r="D677" s="4" t="s">
        <v>30</v>
      </c>
      <c r="E677" s="46" t="s">
        <v>682</v>
      </c>
      <c r="F677" s="4" t="s">
        <v>29</v>
      </c>
      <c r="G677" s="5">
        <f>G678+G679</f>
        <v>7837.3</v>
      </c>
      <c r="H677" s="5">
        <f t="shared" ref="H677:I677" si="343">H678+H679</f>
        <v>7596</v>
      </c>
      <c r="I677" s="5">
        <f t="shared" si="343"/>
        <v>7596</v>
      </c>
    </row>
    <row r="678" spans="1:9" s="7" customFormat="1" ht="34.5" customHeight="1">
      <c r="A678" s="3" t="s">
        <v>420</v>
      </c>
      <c r="B678" s="28"/>
      <c r="C678" s="4" t="s">
        <v>37</v>
      </c>
      <c r="D678" s="4" t="s">
        <v>30</v>
      </c>
      <c r="E678" s="46" t="s">
        <v>682</v>
      </c>
      <c r="F678" s="4" t="s">
        <v>58</v>
      </c>
      <c r="G678" s="5">
        <v>16.5</v>
      </c>
      <c r="H678" s="5">
        <v>15.7</v>
      </c>
      <c r="I678" s="5">
        <v>15.7</v>
      </c>
    </row>
    <row r="679" spans="1:9" s="7" customFormat="1" ht="34.5" customHeight="1">
      <c r="A679" s="3" t="s">
        <v>421</v>
      </c>
      <c r="B679" s="28"/>
      <c r="C679" s="4" t="s">
        <v>37</v>
      </c>
      <c r="D679" s="4" t="s">
        <v>30</v>
      </c>
      <c r="E679" s="46" t="s">
        <v>682</v>
      </c>
      <c r="F679" s="4" t="s">
        <v>64</v>
      </c>
      <c r="G679" s="5">
        <v>7820.8</v>
      </c>
      <c r="H679" s="5">
        <v>7580.3</v>
      </c>
      <c r="I679" s="5">
        <v>7580.3</v>
      </c>
    </row>
    <row r="680" spans="1:9" s="12" customFormat="1" ht="34.5" customHeight="1">
      <c r="A680" s="85" t="s">
        <v>275</v>
      </c>
      <c r="B680" s="30"/>
      <c r="C680" s="9" t="s">
        <v>37</v>
      </c>
      <c r="D680" s="9" t="s">
        <v>31</v>
      </c>
      <c r="E680" s="64" t="s">
        <v>221</v>
      </c>
      <c r="F680" s="9" t="s">
        <v>29</v>
      </c>
      <c r="G680" s="10">
        <f>G681</f>
        <v>63908.599999999991</v>
      </c>
      <c r="H680" s="10">
        <f t="shared" ref="H680:I680" si="344">H681</f>
        <v>63908.599999999991</v>
      </c>
      <c r="I680" s="10">
        <f t="shared" si="344"/>
        <v>63908.599999999991</v>
      </c>
    </row>
    <row r="681" spans="1:9" s="12" customFormat="1" ht="48" customHeight="1">
      <c r="A681" s="112" t="s">
        <v>423</v>
      </c>
      <c r="B681" s="30"/>
      <c r="C681" s="4" t="s">
        <v>37</v>
      </c>
      <c r="D681" s="4" t="s">
        <v>31</v>
      </c>
      <c r="E681" s="34" t="s">
        <v>100</v>
      </c>
      <c r="F681" s="9" t="s">
        <v>29</v>
      </c>
      <c r="G681" s="10">
        <f>G682</f>
        <v>63908.599999999991</v>
      </c>
      <c r="H681" s="10">
        <f t="shared" ref="H681:I681" si="345">H682</f>
        <v>63908.599999999991</v>
      </c>
      <c r="I681" s="10">
        <f t="shared" si="345"/>
        <v>63908.599999999991</v>
      </c>
    </row>
    <row r="682" spans="1:9" s="7" customFormat="1" ht="54.75" customHeight="1">
      <c r="A682" s="112" t="s">
        <v>86</v>
      </c>
      <c r="B682" s="28"/>
      <c r="C682" s="4" t="s">
        <v>37</v>
      </c>
      <c r="D682" s="4" t="s">
        <v>31</v>
      </c>
      <c r="E682" s="34" t="s">
        <v>110</v>
      </c>
      <c r="F682" s="4" t="s">
        <v>29</v>
      </c>
      <c r="G682" s="5">
        <f>G683</f>
        <v>63908.599999999991</v>
      </c>
      <c r="H682" s="5">
        <f t="shared" ref="H682:I682" si="346">H683</f>
        <v>63908.599999999991</v>
      </c>
      <c r="I682" s="5">
        <f t="shared" si="346"/>
        <v>63908.599999999991</v>
      </c>
    </row>
    <row r="683" spans="1:9" s="7" customFormat="1" ht="58.5" customHeight="1">
      <c r="A683" s="113" t="s">
        <v>112</v>
      </c>
      <c r="B683" s="28"/>
      <c r="C683" s="4" t="s">
        <v>37</v>
      </c>
      <c r="D683" s="4" t="s">
        <v>31</v>
      </c>
      <c r="E683" s="35" t="s">
        <v>111</v>
      </c>
      <c r="F683" s="4" t="s">
        <v>29</v>
      </c>
      <c r="G683" s="5">
        <f>G684+G686+G688</f>
        <v>63908.599999999991</v>
      </c>
      <c r="H683" s="5">
        <f t="shared" ref="H683:I683" si="347">H684+H686+H688</f>
        <v>63908.599999999991</v>
      </c>
      <c r="I683" s="5">
        <f t="shared" si="347"/>
        <v>63908.599999999991</v>
      </c>
    </row>
    <row r="684" spans="1:9" s="7" customFormat="1" ht="42" customHeight="1">
      <c r="A684" s="83" t="s">
        <v>84</v>
      </c>
      <c r="B684" s="28"/>
      <c r="C684" s="4" t="s">
        <v>37</v>
      </c>
      <c r="D684" s="4" t="s">
        <v>31</v>
      </c>
      <c r="E684" s="36" t="s">
        <v>113</v>
      </c>
      <c r="F684" s="4" t="s">
        <v>29</v>
      </c>
      <c r="G684" s="5">
        <f>G685</f>
        <v>41854.699999999997</v>
      </c>
      <c r="H684" s="5">
        <f>H685</f>
        <v>41854.699999999997</v>
      </c>
      <c r="I684" s="5">
        <f>I685</f>
        <v>41854.699999999997</v>
      </c>
    </row>
    <row r="685" spans="1:9" s="7" customFormat="1" ht="34.5" customHeight="1">
      <c r="A685" s="27" t="s">
        <v>421</v>
      </c>
      <c r="B685" s="28"/>
      <c r="C685" s="4" t="s">
        <v>37</v>
      </c>
      <c r="D685" s="4" t="s">
        <v>31</v>
      </c>
      <c r="E685" s="36" t="s">
        <v>113</v>
      </c>
      <c r="F685" s="4" t="s">
        <v>64</v>
      </c>
      <c r="G685" s="5">
        <v>41854.699999999997</v>
      </c>
      <c r="H685" s="5">
        <v>41854.699999999997</v>
      </c>
      <c r="I685" s="5">
        <v>41854.699999999997</v>
      </c>
    </row>
    <row r="686" spans="1:9" s="7" customFormat="1" ht="34.5" customHeight="1">
      <c r="A686" s="2" t="s">
        <v>691</v>
      </c>
      <c r="C686" s="4" t="s">
        <v>37</v>
      </c>
      <c r="D686" s="4" t="s">
        <v>31</v>
      </c>
      <c r="E686" s="46" t="s">
        <v>690</v>
      </c>
      <c r="F686" s="4" t="s">
        <v>29</v>
      </c>
      <c r="G686" s="5">
        <f>G687</f>
        <v>21777.200000000001</v>
      </c>
      <c r="H686" s="5">
        <f t="shared" ref="H686:I686" si="348">H687</f>
        <v>21777.200000000001</v>
      </c>
      <c r="I686" s="5">
        <f t="shared" si="348"/>
        <v>21777.200000000001</v>
      </c>
    </row>
    <row r="687" spans="1:9" s="7" customFormat="1" ht="34.5" customHeight="1">
      <c r="A687" s="3" t="s">
        <v>421</v>
      </c>
      <c r="C687" s="4" t="s">
        <v>37</v>
      </c>
      <c r="D687" s="4" t="s">
        <v>31</v>
      </c>
      <c r="E687" s="46" t="s">
        <v>690</v>
      </c>
      <c r="F687" s="4" t="s">
        <v>64</v>
      </c>
      <c r="G687" s="5">
        <v>21777.200000000001</v>
      </c>
      <c r="H687" s="5">
        <v>21777.200000000001</v>
      </c>
      <c r="I687" s="5">
        <v>21777.200000000001</v>
      </c>
    </row>
    <row r="688" spans="1:9" s="7" customFormat="1" ht="61.5" customHeight="1">
      <c r="A688" s="2" t="s">
        <v>685</v>
      </c>
      <c r="C688" s="4" t="s">
        <v>37</v>
      </c>
      <c r="D688" s="4" t="s">
        <v>31</v>
      </c>
      <c r="E688" s="46" t="s">
        <v>684</v>
      </c>
      <c r="F688" s="4" t="s">
        <v>29</v>
      </c>
      <c r="G688" s="5">
        <f>G689</f>
        <v>276.7</v>
      </c>
      <c r="H688" s="5">
        <f t="shared" ref="H688:I688" si="349">H689</f>
        <v>276.7</v>
      </c>
      <c r="I688" s="5">
        <f t="shared" si="349"/>
        <v>276.7</v>
      </c>
    </row>
    <row r="689" spans="1:11" s="7" customFormat="1" ht="42.75" customHeight="1">
      <c r="A689" s="3" t="s">
        <v>421</v>
      </c>
      <c r="C689" s="4" t="s">
        <v>37</v>
      </c>
      <c r="D689" s="4" t="s">
        <v>31</v>
      </c>
      <c r="E689" s="46" t="s">
        <v>684</v>
      </c>
      <c r="F689" s="4" t="s">
        <v>64</v>
      </c>
      <c r="G689" s="5">
        <v>276.7</v>
      </c>
      <c r="H689" s="5">
        <v>276.7</v>
      </c>
      <c r="I689" s="5">
        <v>276.7</v>
      </c>
    </row>
    <row r="690" spans="1:11" s="7" customFormat="1" ht="30" customHeight="1">
      <c r="A690" s="86" t="s">
        <v>417</v>
      </c>
      <c r="B690" s="28"/>
      <c r="C690" s="9" t="s">
        <v>37</v>
      </c>
      <c r="D690" s="9" t="s">
        <v>37</v>
      </c>
      <c r="E690" s="64" t="s">
        <v>221</v>
      </c>
      <c r="F690" s="9" t="s">
        <v>29</v>
      </c>
      <c r="G690" s="10">
        <f>G691</f>
        <v>7165</v>
      </c>
      <c r="H690" s="10">
        <f t="shared" ref="H690:I690" si="350">H691</f>
        <v>8165</v>
      </c>
      <c r="I690" s="10">
        <f t="shared" si="350"/>
        <v>8165</v>
      </c>
      <c r="J690" s="6"/>
      <c r="K690" s="6"/>
    </row>
    <row r="691" spans="1:11" s="12" customFormat="1" ht="48" customHeight="1">
      <c r="A691" s="112" t="s">
        <v>423</v>
      </c>
      <c r="B691" s="30"/>
      <c r="C691" s="9" t="s">
        <v>37</v>
      </c>
      <c r="D691" s="9" t="s">
        <v>37</v>
      </c>
      <c r="E691" s="34" t="s">
        <v>100</v>
      </c>
      <c r="F691" s="9" t="s">
        <v>29</v>
      </c>
      <c r="G691" s="10">
        <f>G692</f>
        <v>7165</v>
      </c>
      <c r="H691" s="10">
        <f t="shared" ref="H691:I691" si="351">H692</f>
        <v>8165</v>
      </c>
      <c r="I691" s="10">
        <f t="shared" si="351"/>
        <v>8165</v>
      </c>
    </row>
    <row r="692" spans="1:11" s="12" customFormat="1" ht="39.75" customHeight="1">
      <c r="A692" s="112" t="s">
        <v>86</v>
      </c>
      <c r="B692" s="30"/>
      <c r="C692" s="9" t="s">
        <v>37</v>
      </c>
      <c r="D692" s="9" t="s">
        <v>37</v>
      </c>
      <c r="E692" s="34" t="s">
        <v>110</v>
      </c>
      <c r="F692" s="9" t="s">
        <v>29</v>
      </c>
      <c r="G692" s="10">
        <f>G693</f>
        <v>7165</v>
      </c>
      <c r="H692" s="10">
        <f t="shared" ref="H692:I692" si="352">H693</f>
        <v>8165</v>
      </c>
      <c r="I692" s="10">
        <f t="shared" si="352"/>
        <v>8165</v>
      </c>
    </row>
    <row r="693" spans="1:11" s="7" customFormat="1" ht="66" customHeight="1">
      <c r="A693" s="113" t="s">
        <v>112</v>
      </c>
      <c r="B693" s="28"/>
      <c r="C693" s="4" t="s">
        <v>37</v>
      </c>
      <c r="D693" s="4" t="s">
        <v>37</v>
      </c>
      <c r="E693" s="35" t="s">
        <v>111</v>
      </c>
      <c r="F693" s="4" t="s">
        <v>29</v>
      </c>
      <c r="G693" s="5">
        <f>G694+G697+G699</f>
        <v>7165</v>
      </c>
      <c r="H693" s="5">
        <f t="shared" ref="H693:I693" si="353">H694+H697+H699</f>
        <v>8165</v>
      </c>
      <c r="I693" s="5">
        <f t="shared" si="353"/>
        <v>8165</v>
      </c>
    </row>
    <row r="694" spans="1:11" s="7" customFormat="1" ht="42.75" customHeight="1">
      <c r="A694" s="83" t="s">
        <v>87</v>
      </c>
      <c r="B694" s="28"/>
      <c r="C694" s="4" t="s">
        <v>37</v>
      </c>
      <c r="D694" s="4" t="s">
        <v>37</v>
      </c>
      <c r="E694" s="36" t="s">
        <v>116</v>
      </c>
      <c r="F694" s="4" t="s">
        <v>29</v>
      </c>
      <c r="G694" s="5">
        <f>G695+G696</f>
        <v>3000</v>
      </c>
      <c r="H694" s="5">
        <f t="shared" ref="H694:I694" si="354">H695+H696</f>
        <v>4000</v>
      </c>
      <c r="I694" s="5">
        <f t="shared" si="354"/>
        <v>4000</v>
      </c>
    </row>
    <row r="695" spans="1:11" s="7" customFormat="1" ht="34.5" customHeight="1">
      <c r="A695" s="118" t="s">
        <v>92</v>
      </c>
      <c r="B695" s="28"/>
      <c r="C695" s="4" t="s">
        <v>37</v>
      </c>
      <c r="D695" s="4" t="s">
        <v>37</v>
      </c>
      <c r="E695" s="36" t="s">
        <v>116</v>
      </c>
      <c r="F695" s="4" t="s">
        <v>65</v>
      </c>
      <c r="G695" s="5">
        <v>2254.9</v>
      </c>
      <c r="H695" s="5">
        <v>3254.9</v>
      </c>
      <c r="I695" s="5">
        <v>3254.9</v>
      </c>
    </row>
    <row r="696" spans="1:11" s="7" customFormat="1" ht="42.75" customHeight="1">
      <c r="A696" s="27" t="s">
        <v>60</v>
      </c>
      <c r="B696" s="28"/>
      <c r="C696" s="4" t="s">
        <v>37</v>
      </c>
      <c r="D696" s="4" t="s">
        <v>37</v>
      </c>
      <c r="E696" s="36" t="s">
        <v>116</v>
      </c>
      <c r="F696" s="4" t="s">
        <v>59</v>
      </c>
      <c r="G696" s="5">
        <v>745.1</v>
      </c>
      <c r="H696" s="5">
        <v>745.1</v>
      </c>
      <c r="I696" s="5">
        <v>745.1</v>
      </c>
    </row>
    <row r="697" spans="1:11" s="7" customFormat="1" ht="32.25" customHeight="1">
      <c r="A697" s="83" t="s">
        <v>428</v>
      </c>
      <c r="B697" s="28"/>
      <c r="C697" s="4" t="s">
        <v>37</v>
      </c>
      <c r="D697" s="4" t="s">
        <v>37</v>
      </c>
      <c r="E697" s="36" t="s">
        <v>114</v>
      </c>
      <c r="F697" s="4" t="s">
        <v>29</v>
      </c>
      <c r="G697" s="5">
        <f>G698</f>
        <v>2929.2</v>
      </c>
      <c r="H697" s="5">
        <f>H698</f>
        <v>2929.2</v>
      </c>
      <c r="I697" s="5">
        <f>I698</f>
        <v>2929.2</v>
      </c>
    </row>
    <row r="698" spans="1:11" s="7" customFormat="1" ht="36" customHeight="1">
      <c r="A698" s="27" t="s">
        <v>421</v>
      </c>
      <c r="B698" s="28"/>
      <c r="C698" s="4" t="s">
        <v>37</v>
      </c>
      <c r="D698" s="4" t="s">
        <v>37</v>
      </c>
      <c r="E698" s="36" t="s">
        <v>114</v>
      </c>
      <c r="F698" s="4" t="s">
        <v>64</v>
      </c>
      <c r="G698" s="5">
        <v>2929.2</v>
      </c>
      <c r="H698" s="5">
        <v>2929.2</v>
      </c>
      <c r="I698" s="5">
        <v>2929.2</v>
      </c>
    </row>
    <row r="699" spans="1:11" s="7" customFormat="1" ht="66" customHeight="1">
      <c r="A699" s="83" t="s">
        <v>232</v>
      </c>
      <c r="B699" s="28"/>
      <c r="C699" s="4" t="s">
        <v>37</v>
      </c>
      <c r="D699" s="4" t="s">
        <v>37</v>
      </c>
      <c r="E699" s="36" t="s">
        <v>117</v>
      </c>
      <c r="F699" s="4" t="s">
        <v>29</v>
      </c>
      <c r="G699" s="5">
        <f>G700+G701</f>
        <v>1235.8000000000002</v>
      </c>
      <c r="H699" s="5">
        <f>H700+H701</f>
        <v>1235.8000000000002</v>
      </c>
      <c r="I699" s="5">
        <f>I700+I701</f>
        <v>1235.8000000000002</v>
      </c>
    </row>
    <row r="700" spans="1:11" s="7" customFormat="1" ht="36" customHeight="1">
      <c r="A700" s="27" t="s">
        <v>420</v>
      </c>
      <c r="B700" s="28"/>
      <c r="C700" s="4" t="s">
        <v>37</v>
      </c>
      <c r="D700" s="4" t="s">
        <v>37</v>
      </c>
      <c r="E700" s="36" t="s">
        <v>117</v>
      </c>
      <c r="F700" s="4" t="s">
        <v>58</v>
      </c>
      <c r="G700" s="5">
        <v>422.1</v>
      </c>
      <c r="H700" s="5">
        <v>422.1</v>
      </c>
      <c r="I700" s="5">
        <v>422.1</v>
      </c>
    </row>
    <row r="701" spans="1:11" s="7" customFormat="1" ht="22.5" customHeight="1">
      <c r="A701" s="27" t="s">
        <v>92</v>
      </c>
      <c r="B701" s="28"/>
      <c r="C701" s="4" t="s">
        <v>37</v>
      </c>
      <c r="D701" s="4" t="s">
        <v>37</v>
      </c>
      <c r="E701" s="36" t="s">
        <v>117</v>
      </c>
      <c r="F701" s="4" t="s">
        <v>65</v>
      </c>
      <c r="G701" s="5">
        <v>813.7</v>
      </c>
      <c r="H701" s="5">
        <v>813.7</v>
      </c>
      <c r="I701" s="5">
        <v>813.7</v>
      </c>
    </row>
    <row r="702" spans="1:11" s="7" customFormat="1" ht="17.25" customHeight="1">
      <c r="A702" s="86" t="s">
        <v>21</v>
      </c>
      <c r="B702" s="28"/>
      <c r="C702" s="9" t="s">
        <v>37</v>
      </c>
      <c r="D702" s="9" t="s">
        <v>35</v>
      </c>
      <c r="E702" s="64" t="s">
        <v>221</v>
      </c>
      <c r="F702" s="9" t="s">
        <v>29</v>
      </c>
      <c r="G702" s="10">
        <f>G703+G752+G761+G769+G774+G781+G786</f>
        <v>86248</v>
      </c>
      <c r="H702" s="10">
        <f t="shared" ref="H702:I702" si="355">H703+H752+H761+H769+H774+H781+H786</f>
        <v>97158.3</v>
      </c>
      <c r="I702" s="10">
        <f t="shared" si="355"/>
        <v>99555.7</v>
      </c>
      <c r="J702" s="6"/>
      <c r="K702" s="6"/>
    </row>
    <row r="703" spans="1:11" s="12" customFormat="1" ht="48" customHeight="1">
      <c r="A703" s="112" t="s">
        <v>423</v>
      </c>
      <c r="B703" s="30"/>
      <c r="C703" s="9" t="s">
        <v>37</v>
      </c>
      <c r="D703" s="9" t="s">
        <v>35</v>
      </c>
      <c r="E703" s="34" t="s">
        <v>100</v>
      </c>
      <c r="F703" s="9" t="s">
        <v>29</v>
      </c>
      <c r="G703" s="10">
        <f>G704+G710+G719+G725</f>
        <v>83385.3</v>
      </c>
      <c r="H703" s="10">
        <f>H704+H710+H719+H725</f>
        <v>89875.3</v>
      </c>
      <c r="I703" s="10">
        <f>I704+I710+I719+I725</f>
        <v>93239.7</v>
      </c>
    </row>
    <row r="704" spans="1:11" s="7" customFormat="1" ht="27" customHeight="1">
      <c r="A704" s="112" t="s">
        <v>102</v>
      </c>
      <c r="B704" s="28"/>
      <c r="C704" s="9" t="s">
        <v>37</v>
      </c>
      <c r="D704" s="9" t="s">
        <v>35</v>
      </c>
      <c r="E704" s="34" t="s">
        <v>101</v>
      </c>
      <c r="F704" s="9" t="s">
        <v>29</v>
      </c>
      <c r="G704" s="10">
        <f>G705</f>
        <v>251</v>
      </c>
      <c r="H704" s="10">
        <f t="shared" ref="H704:I705" si="356">H705</f>
        <v>251</v>
      </c>
      <c r="I704" s="10">
        <f t="shared" si="356"/>
        <v>251</v>
      </c>
    </row>
    <row r="705" spans="1:9" s="7" customFormat="1" ht="87" customHeight="1">
      <c r="A705" s="113" t="s">
        <v>424</v>
      </c>
      <c r="B705" s="28"/>
      <c r="C705" s="4" t="s">
        <v>37</v>
      </c>
      <c r="D705" s="4" t="s">
        <v>35</v>
      </c>
      <c r="E705" s="35" t="s">
        <v>103</v>
      </c>
      <c r="F705" s="4" t="s">
        <v>29</v>
      </c>
      <c r="G705" s="5">
        <f>G706</f>
        <v>251</v>
      </c>
      <c r="H705" s="5">
        <f t="shared" si="356"/>
        <v>251</v>
      </c>
      <c r="I705" s="5">
        <f t="shared" si="356"/>
        <v>251</v>
      </c>
    </row>
    <row r="706" spans="1:9" s="7" customFormat="1" ht="44.25" customHeight="1">
      <c r="A706" s="83" t="s">
        <v>81</v>
      </c>
      <c r="B706" s="28"/>
      <c r="C706" s="4" t="s">
        <v>37</v>
      </c>
      <c r="D706" s="4" t="s">
        <v>35</v>
      </c>
      <c r="E706" s="36" t="s">
        <v>106</v>
      </c>
      <c r="F706" s="4" t="s">
        <v>29</v>
      </c>
      <c r="G706" s="5">
        <f>G708+G707+G709</f>
        <v>251</v>
      </c>
      <c r="H706" s="5">
        <f t="shared" ref="H706:I706" si="357">H708+H707+H709</f>
        <v>251</v>
      </c>
      <c r="I706" s="5">
        <f t="shared" si="357"/>
        <v>251</v>
      </c>
    </row>
    <row r="707" spans="1:9" s="7" customFormat="1" ht="44.25" customHeight="1">
      <c r="A707" s="27" t="s">
        <v>419</v>
      </c>
      <c r="B707" s="28"/>
      <c r="C707" s="4" t="s">
        <v>37</v>
      </c>
      <c r="D707" s="4" t="s">
        <v>35</v>
      </c>
      <c r="E707" s="36" t="s">
        <v>106</v>
      </c>
      <c r="F707" s="4" t="s">
        <v>57</v>
      </c>
      <c r="G707" s="5">
        <v>63</v>
      </c>
      <c r="H707" s="5">
        <v>63</v>
      </c>
      <c r="I707" s="5">
        <v>63</v>
      </c>
    </row>
    <row r="708" spans="1:9" s="7" customFormat="1" ht="30.75" customHeight="1">
      <c r="A708" s="27" t="s">
        <v>420</v>
      </c>
      <c r="B708" s="28"/>
      <c r="C708" s="4" t="s">
        <v>37</v>
      </c>
      <c r="D708" s="4" t="s">
        <v>35</v>
      </c>
      <c r="E708" s="36" t="s">
        <v>106</v>
      </c>
      <c r="F708" s="4" t="s">
        <v>58</v>
      </c>
      <c r="G708" s="5">
        <v>148</v>
      </c>
      <c r="H708" s="5">
        <v>148</v>
      </c>
      <c r="I708" s="5">
        <v>148</v>
      </c>
    </row>
    <row r="709" spans="1:9" s="7" customFormat="1" ht="30.75" customHeight="1">
      <c r="A709" s="27" t="s">
        <v>421</v>
      </c>
      <c r="B709" s="28"/>
      <c r="C709" s="4" t="s">
        <v>37</v>
      </c>
      <c r="D709" s="4" t="s">
        <v>35</v>
      </c>
      <c r="E709" s="36" t="s">
        <v>106</v>
      </c>
      <c r="F709" s="4" t="s">
        <v>64</v>
      </c>
      <c r="G709" s="5">
        <v>40</v>
      </c>
      <c r="H709" s="5">
        <v>40</v>
      </c>
      <c r="I709" s="5">
        <v>40</v>
      </c>
    </row>
    <row r="710" spans="1:9" s="7" customFormat="1" ht="39.75" customHeight="1">
      <c r="A710" s="112" t="s">
        <v>86</v>
      </c>
      <c r="B710" s="28"/>
      <c r="C710" s="4" t="s">
        <v>37</v>
      </c>
      <c r="D710" s="4" t="s">
        <v>35</v>
      </c>
      <c r="E710" s="34" t="s">
        <v>110</v>
      </c>
      <c r="F710" s="4" t="s">
        <v>29</v>
      </c>
      <c r="G710" s="5">
        <f>G711</f>
        <v>2580.8000000000002</v>
      </c>
      <c r="H710" s="5">
        <f t="shared" ref="H710:I710" si="358">H711</f>
        <v>2630.8</v>
      </c>
      <c r="I710" s="5">
        <f t="shared" si="358"/>
        <v>2630.8</v>
      </c>
    </row>
    <row r="711" spans="1:9" s="7" customFormat="1" ht="50.25" customHeight="1">
      <c r="A711" s="113" t="s">
        <v>112</v>
      </c>
      <c r="B711" s="28"/>
      <c r="C711" s="4" t="s">
        <v>37</v>
      </c>
      <c r="D711" s="4" t="s">
        <v>35</v>
      </c>
      <c r="E711" s="35" t="s">
        <v>111</v>
      </c>
      <c r="F711" s="4" t="s">
        <v>29</v>
      </c>
      <c r="G711" s="5">
        <f>G712+G715</f>
        <v>2580.8000000000002</v>
      </c>
      <c r="H711" s="5">
        <f t="shared" ref="H711:I711" si="359">H712+H715</f>
        <v>2630.8</v>
      </c>
      <c r="I711" s="5">
        <f t="shared" si="359"/>
        <v>2630.8</v>
      </c>
    </row>
    <row r="712" spans="1:9" s="7" customFormat="1" ht="24" customHeight="1">
      <c r="A712" s="83" t="s">
        <v>81</v>
      </c>
      <c r="B712" s="28"/>
      <c r="C712" s="4" t="s">
        <v>37</v>
      </c>
      <c r="D712" s="4" t="s">
        <v>35</v>
      </c>
      <c r="E712" s="36" t="s">
        <v>115</v>
      </c>
      <c r="F712" s="4" t="s">
        <v>29</v>
      </c>
      <c r="G712" s="5">
        <f>G713+G714</f>
        <v>62</v>
      </c>
      <c r="H712" s="5">
        <f t="shared" ref="H712:I712" si="360">H713+H714</f>
        <v>62</v>
      </c>
      <c r="I712" s="5">
        <f t="shared" si="360"/>
        <v>62</v>
      </c>
    </row>
    <row r="713" spans="1:9" s="7" customFormat="1" ht="52.5" customHeight="1">
      <c r="A713" s="27" t="s">
        <v>419</v>
      </c>
      <c r="B713" s="28"/>
      <c r="C713" s="4" t="s">
        <v>37</v>
      </c>
      <c r="D713" s="4" t="s">
        <v>35</v>
      </c>
      <c r="E713" s="36" t="s">
        <v>115</v>
      </c>
      <c r="F713" s="4" t="s">
        <v>57</v>
      </c>
      <c r="G713" s="5">
        <v>24</v>
      </c>
      <c r="H713" s="5">
        <v>24</v>
      </c>
      <c r="I713" s="5">
        <v>24</v>
      </c>
    </row>
    <row r="714" spans="1:9" s="7" customFormat="1" ht="32.25" customHeight="1">
      <c r="A714" s="27" t="s">
        <v>420</v>
      </c>
      <c r="B714" s="28"/>
      <c r="C714" s="4" t="s">
        <v>37</v>
      </c>
      <c r="D714" s="4" t="s">
        <v>35</v>
      </c>
      <c r="E714" s="36" t="s">
        <v>115</v>
      </c>
      <c r="F714" s="4" t="s">
        <v>58</v>
      </c>
      <c r="G714" s="5">
        <v>38</v>
      </c>
      <c r="H714" s="5">
        <v>38</v>
      </c>
      <c r="I714" s="5">
        <v>38</v>
      </c>
    </row>
    <row r="715" spans="1:9" s="7" customFormat="1" ht="56.25" customHeight="1">
      <c r="A715" s="83" t="s">
        <v>87</v>
      </c>
      <c r="B715" s="28"/>
      <c r="C715" s="4" t="s">
        <v>37</v>
      </c>
      <c r="D715" s="4" t="s">
        <v>35</v>
      </c>
      <c r="E715" s="36" t="s">
        <v>116</v>
      </c>
      <c r="F715" s="4" t="s">
        <v>29</v>
      </c>
      <c r="G715" s="5">
        <f>G716+G717+G718</f>
        <v>2518.8000000000002</v>
      </c>
      <c r="H715" s="5">
        <f t="shared" ref="H715:I715" si="361">H716+H717+H718</f>
        <v>2568.8000000000002</v>
      </c>
      <c r="I715" s="5">
        <f t="shared" si="361"/>
        <v>2568.8000000000002</v>
      </c>
    </row>
    <row r="716" spans="1:9" s="7" customFormat="1" ht="56.25" customHeight="1">
      <c r="A716" s="27" t="s">
        <v>419</v>
      </c>
      <c r="B716" s="28"/>
      <c r="C716" s="4" t="s">
        <v>37</v>
      </c>
      <c r="D716" s="4" t="s">
        <v>35</v>
      </c>
      <c r="E716" s="36" t="s">
        <v>116</v>
      </c>
      <c r="F716" s="4" t="s">
        <v>57</v>
      </c>
      <c r="G716" s="5">
        <v>720</v>
      </c>
      <c r="H716" s="5">
        <v>720</v>
      </c>
      <c r="I716" s="5">
        <v>720</v>
      </c>
    </row>
    <row r="717" spans="1:9" s="7" customFormat="1" ht="56.25" customHeight="1">
      <c r="A717" s="27" t="s">
        <v>420</v>
      </c>
      <c r="B717" s="28"/>
      <c r="C717" s="4" t="s">
        <v>37</v>
      </c>
      <c r="D717" s="4" t="s">
        <v>35</v>
      </c>
      <c r="E717" s="36" t="s">
        <v>116</v>
      </c>
      <c r="F717" s="4" t="s">
        <v>58</v>
      </c>
      <c r="G717" s="5">
        <v>54</v>
      </c>
      <c r="H717" s="5">
        <v>54</v>
      </c>
      <c r="I717" s="5">
        <v>54</v>
      </c>
    </row>
    <row r="718" spans="1:9" s="7" customFormat="1" ht="56.25" customHeight="1">
      <c r="A718" s="27" t="s">
        <v>421</v>
      </c>
      <c r="B718" s="28"/>
      <c r="C718" s="4" t="s">
        <v>37</v>
      </c>
      <c r="D718" s="4" t="s">
        <v>35</v>
      </c>
      <c r="E718" s="36" t="s">
        <v>116</v>
      </c>
      <c r="F718" s="4" t="s">
        <v>64</v>
      </c>
      <c r="G718" s="5">
        <v>1744.8</v>
      </c>
      <c r="H718" s="5">
        <v>1794.8</v>
      </c>
      <c r="I718" s="5">
        <v>1794.8</v>
      </c>
    </row>
    <row r="719" spans="1:9" s="7" customFormat="1" ht="33" customHeight="1">
      <c r="A719" s="112" t="s">
        <v>279</v>
      </c>
      <c r="B719" s="28"/>
      <c r="C719" s="4" t="s">
        <v>37</v>
      </c>
      <c r="D719" s="4" t="s">
        <v>35</v>
      </c>
      <c r="E719" s="34" t="s">
        <v>118</v>
      </c>
      <c r="F719" s="4" t="s">
        <v>29</v>
      </c>
      <c r="G719" s="5">
        <f t="shared" ref="G719:I720" si="362">G720</f>
        <v>82</v>
      </c>
      <c r="H719" s="5">
        <f t="shared" si="362"/>
        <v>82</v>
      </c>
      <c r="I719" s="5">
        <f t="shared" si="362"/>
        <v>82</v>
      </c>
    </row>
    <row r="720" spans="1:9" s="7" customFormat="1" ht="36" customHeight="1">
      <c r="A720" s="114" t="s">
        <v>280</v>
      </c>
      <c r="B720" s="28"/>
      <c r="C720" s="4" t="s">
        <v>37</v>
      </c>
      <c r="D720" s="4" t="s">
        <v>35</v>
      </c>
      <c r="E720" s="35" t="s">
        <v>119</v>
      </c>
      <c r="F720" s="4" t="s">
        <v>29</v>
      </c>
      <c r="G720" s="5">
        <f t="shared" si="362"/>
        <v>82</v>
      </c>
      <c r="H720" s="5">
        <f t="shared" si="362"/>
        <v>82</v>
      </c>
      <c r="I720" s="5">
        <f t="shared" si="362"/>
        <v>82</v>
      </c>
    </row>
    <row r="721" spans="1:9" s="7" customFormat="1" ht="44.25" customHeight="1">
      <c r="A721" s="83" t="s">
        <v>121</v>
      </c>
      <c r="B721" s="28"/>
      <c r="C721" s="4" t="s">
        <v>37</v>
      </c>
      <c r="D721" s="4" t="s">
        <v>35</v>
      </c>
      <c r="E721" s="36" t="s">
        <v>120</v>
      </c>
      <c r="F721" s="4" t="s">
        <v>29</v>
      </c>
      <c r="G721" s="5">
        <f>G723+G722+G724</f>
        <v>82</v>
      </c>
      <c r="H721" s="5">
        <f t="shared" ref="H721:I721" si="363">H723+H722+H724</f>
        <v>82</v>
      </c>
      <c r="I721" s="5">
        <f t="shared" si="363"/>
        <v>82</v>
      </c>
    </row>
    <row r="722" spans="1:9" s="7" customFormat="1" ht="65.25" customHeight="1">
      <c r="A722" s="27" t="s">
        <v>419</v>
      </c>
      <c r="B722" s="28"/>
      <c r="C722" s="4" t="s">
        <v>37</v>
      </c>
      <c r="D722" s="4" t="s">
        <v>35</v>
      </c>
      <c r="E722" s="36" t="s">
        <v>120</v>
      </c>
      <c r="F722" s="4" t="s">
        <v>57</v>
      </c>
      <c r="G722" s="5">
        <v>26</v>
      </c>
      <c r="H722" s="5">
        <v>26</v>
      </c>
      <c r="I722" s="5">
        <v>26</v>
      </c>
    </row>
    <row r="723" spans="1:9" s="7" customFormat="1" ht="45.75" customHeight="1">
      <c r="A723" s="27" t="s">
        <v>420</v>
      </c>
      <c r="B723" s="28"/>
      <c r="C723" s="4" t="s">
        <v>37</v>
      </c>
      <c r="D723" s="4" t="s">
        <v>35</v>
      </c>
      <c r="E723" s="36" t="s">
        <v>120</v>
      </c>
      <c r="F723" s="4" t="s">
        <v>58</v>
      </c>
      <c r="G723" s="5">
        <v>5</v>
      </c>
      <c r="H723" s="5">
        <v>5</v>
      </c>
      <c r="I723" s="5">
        <v>5</v>
      </c>
    </row>
    <row r="724" spans="1:9" s="7" customFormat="1" ht="45.75" customHeight="1">
      <c r="A724" s="27" t="s">
        <v>421</v>
      </c>
      <c r="B724" s="28"/>
      <c r="C724" s="4" t="s">
        <v>37</v>
      </c>
      <c r="D724" s="4" t="s">
        <v>35</v>
      </c>
      <c r="E724" s="36" t="s">
        <v>120</v>
      </c>
      <c r="F724" s="4" t="s">
        <v>64</v>
      </c>
      <c r="G724" s="5">
        <v>51</v>
      </c>
      <c r="H724" s="5">
        <v>51</v>
      </c>
      <c r="I724" s="5">
        <v>51</v>
      </c>
    </row>
    <row r="725" spans="1:9" s="7" customFormat="1" ht="54.75" customHeight="1">
      <c r="A725" s="112" t="s">
        <v>75</v>
      </c>
      <c r="B725" s="28"/>
      <c r="C725" s="4" t="s">
        <v>37</v>
      </c>
      <c r="D725" s="4" t="s">
        <v>35</v>
      </c>
      <c r="E725" s="34" t="s">
        <v>122</v>
      </c>
      <c r="F725" s="4" t="s">
        <v>29</v>
      </c>
      <c r="G725" s="5">
        <f>G726</f>
        <v>80471.5</v>
      </c>
      <c r="H725" s="5">
        <f>H726</f>
        <v>86911.5</v>
      </c>
      <c r="I725" s="5">
        <f>I726</f>
        <v>90275.9</v>
      </c>
    </row>
    <row r="726" spans="1:9" s="7" customFormat="1" ht="54.75" customHeight="1">
      <c r="A726" s="114" t="s">
        <v>124</v>
      </c>
      <c r="B726" s="28"/>
      <c r="C726" s="4" t="s">
        <v>37</v>
      </c>
      <c r="D726" s="4" t="s">
        <v>35</v>
      </c>
      <c r="E726" s="35" t="s">
        <v>123</v>
      </c>
      <c r="F726" s="4" t="s">
        <v>29</v>
      </c>
      <c r="G726" s="5">
        <f>G727+G730+G735+G738+G740+G743+G746+G749</f>
        <v>80471.5</v>
      </c>
      <c r="H726" s="5">
        <f t="shared" ref="H726:I726" si="364">H727+H730+H735+H738+H740+H743+H746+H749</f>
        <v>86911.5</v>
      </c>
      <c r="I726" s="5">
        <f t="shared" si="364"/>
        <v>90275.9</v>
      </c>
    </row>
    <row r="727" spans="1:9" s="7" customFormat="1" ht="36" customHeight="1">
      <c r="A727" s="83" t="s">
        <v>74</v>
      </c>
      <c r="B727" s="28"/>
      <c r="C727" s="4" t="s">
        <v>37</v>
      </c>
      <c r="D727" s="4" t="s">
        <v>35</v>
      </c>
      <c r="E727" s="36" t="s">
        <v>125</v>
      </c>
      <c r="F727" s="4" t="s">
        <v>29</v>
      </c>
      <c r="G727" s="5">
        <f>G728+G729</f>
        <v>6346.8</v>
      </c>
      <c r="H727" s="5">
        <f t="shared" ref="H727:I727" si="365">H728+H729</f>
        <v>6346.8</v>
      </c>
      <c r="I727" s="5">
        <f t="shared" si="365"/>
        <v>6346.8</v>
      </c>
    </row>
    <row r="728" spans="1:9" s="7" customFormat="1" ht="47.25" customHeight="1">
      <c r="A728" s="27" t="s">
        <v>419</v>
      </c>
      <c r="B728" s="28"/>
      <c r="C728" s="4" t="s">
        <v>37</v>
      </c>
      <c r="D728" s="4" t="s">
        <v>35</v>
      </c>
      <c r="E728" s="36" t="s">
        <v>125</v>
      </c>
      <c r="F728" s="4" t="s">
        <v>57</v>
      </c>
      <c r="G728" s="5">
        <v>6014.5</v>
      </c>
      <c r="H728" s="5">
        <v>6014.5</v>
      </c>
      <c r="I728" s="5">
        <v>6014.5</v>
      </c>
    </row>
    <row r="729" spans="1:9" s="7" customFormat="1" ht="36" customHeight="1">
      <c r="A729" s="27" t="s">
        <v>420</v>
      </c>
      <c r="B729" s="28"/>
      <c r="C729" s="4" t="s">
        <v>37</v>
      </c>
      <c r="D729" s="4" t="s">
        <v>35</v>
      </c>
      <c r="E729" s="36" t="s">
        <v>125</v>
      </c>
      <c r="F729" s="4" t="s">
        <v>58</v>
      </c>
      <c r="G729" s="5">
        <v>332.3</v>
      </c>
      <c r="H729" s="5">
        <v>332.3</v>
      </c>
      <c r="I729" s="5">
        <v>332.3</v>
      </c>
    </row>
    <row r="730" spans="1:9" s="7" customFormat="1" ht="45.75" customHeight="1">
      <c r="A730" s="83" t="s">
        <v>89</v>
      </c>
      <c r="B730" s="28"/>
      <c r="C730" s="4" t="s">
        <v>37</v>
      </c>
      <c r="D730" s="4" t="s">
        <v>35</v>
      </c>
      <c r="E730" s="36" t="s">
        <v>126</v>
      </c>
      <c r="F730" s="4" t="s">
        <v>29</v>
      </c>
      <c r="G730" s="5">
        <f>G731+G732+G733+G734</f>
        <v>62668.599999999991</v>
      </c>
      <c r="H730" s="5">
        <f>H731+H732+H733+H734</f>
        <v>62668.599999999991</v>
      </c>
      <c r="I730" s="5">
        <f>I731+I732+I733+I734</f>
        <v>62668.599999999991</v>
      </c>
    </row>
    <row r="731" spans="1:9" s="7" customFormat="1" ht="45.75" customHeight="1">
      <c r="A731" s="27" t="s">
        <v>419</v>
      </c>
      <c r="B731" s="28"/>
      <c r="C731" s="4" t="s">
        <v>37</v>
      </c>
      <c r="D731" s="4" t="s">
        <v>35</v>
      </c>
      <c r="E731" s="36" t="s">
        <v>126</v>
      </c>
      <c r="F731" s="4" t="s">
        <v>57</v>
      </c>
      <c r="G731" s="5">
        <v>2215.9</v>
      </c>
      <c r="H731" s="5">
        <v>2215.9</v>
      </c>
      <c r="I731" s="5">
        <v>2215.9</v>
      </c>
    </row>
    <row r="732" spans="1:9" s="7" customFormat="1" ht="24" customHeight="1">
      <c r="A732" s="27" t="s">
        <v>420</v>
      </c>
      <c r="B732" s="28"/>
      <c r="C732" s="4" t="s">
        <v>37</v>
      </c>
      <c r="D732" s="4" t="s">
        <v>35</v>
      </c>
      <c r="E732" s="36" t="s">
        <v>126</v>
      </c>
      <c r="F732" s="4" t="s">
        <v>58</v>
      </c>
      <c r="G732" s="5">
        <v>1072.8</v>
      </c>
      <c r="H732" s="5">
        <v>1072.8</v>
      </c>
      <c r="I732" s="5">
        <v>1072.8</v>
      </c>
    </row>
    <row r="733" spans="1:9" s="7" customFormat="1" ht="39.75" customHeight="1">
      <c r="A733" s="27" t="s">
        <v>421</v>
      </c>
      <c r="B733" s="28"/>
      <c r="C733" s="4" t="s">
        <v>37</v>
      </c>
      <c r="D733" s="4" t="s">
        <v>35</v>
      </c>
      <c r="E733" s="36" t="s">
        <v>126</v>
      </c>
      <c r="F733" s="4" t="s">
        <v>64</v>
      </c>
      <c r="G733" s="5">
        <v>59337.7</v>
      </c>
      <c r="H733" s="5">
        <v>59337.7</v>
      </c>
      <c r="I733" s="5">
        <v>59337.7</v>
      </c>
    </row>
    <row r="734" spans="1:9" s="7" customFormat="1" ht="25.5" customHeight="1">
      <c r="A734" s="27" t="s">
        <v>60</v>
      </c>
      <c r="B734" s="28"/>
      <c r="C734" s="4" t="s">
        <v>37</v>
      </c>
      <c r="D734" s="4" t="s">
        <v>35</v>
      </c>
      <c r="E734" s="36" t="s">
        <v>126</v>
      </c>
      <c r="F734" s="4" t="s">
        <v>59</v>
      </c>
      <c r="G734" s="5">
        <v>42.2</v>
      </c>
      <c r="H734" s="5">
        <v>42.2</v>
      </c>
      <c r="I734" s="5">
        <v>42.2</v>
      </c>
    </row>
    <row r="735" spans="1:9" s="7" customFormat="1" ht="25.5" customHeight="1">
      <c r="A735" s="83" t="s">
        <v>81</v>
      </c>
      <c r="B735" s="28"/>
      <c r="C735" s="4" t="s">
        <v>37</v>
      </c>
      <c r="D735" s="4" t="s">
        <v>35</v>
      </c>
      <c r="E735" s="36" t="s">
        <v>127</v>
      </c>
      <c r="F735" s="4" t="s">
        <v>29</v>
      </c>
      <c r="G735" s="5">
        <f>G736+G737</f>
        <v>108</v>
      </c>
      <c r="H735" s="5">
        <f t="shared" ref="H735:I735" si="366">H736+H737</f>
        <v>108</v>
      </c>
      <c r="I735" s="5">
        <f t="shared" si="366"/>
        <v>108</v>
      </c>
    </row>
    <row r="736" spans="1:9" s="7" customFormat="1" ht="39" customHeight="1">
      <c r="A736" s="27" t="s">
        <v>420</v>
      </c>
      <c r="B736" s="28"/>
      <c r="C736" s="4" t="s">
        <v>37</v>
      </c>
      <c r="D736" s="4" t="s">
        <v>35</v>
      </c>
      <c r="E736" s="36" t="s">
        <v>127</v>
      </c>
      <c r="F736" s="4" t="s">
        <v>58</v>
      </c>
      <c r="G736" s="5">
        <v>92</v>
      </c>
      <c r="H736" s="5">
        <v>92</v>
      </c>
      <c r="I736" s="5">
        <v>92</v>
      </c>
    </row>
    <row r="737" spans="1:9" s="7" customFormat="1" ht="39" customHeight="1">
      <c r="A737" s="27" t="s">
        <v>421</v>
      </c>
      <c r="B737" s="28"/>
      <c r="C737" s="4" t="s">
        <v>37</v>
      </c>
      <c r="D737" s="4" t="s">
        <v>35</v>
      </c>
      <c r="E737" s="36" t="s">
        <v>127</v>
      </c>
      <c r="F737" s="4" t="s">
        <v>64</v>
      </c>
      <c r="G737" s="5">
        <v>16</v>
      </c>
      <c r="H737" s="5">
        <v>16</v>
      </c>
      <c r="I737" s="5">
        <v>16</v>
      </c>
    </row>
    <row r="738" spans="1:9" s="7" customFormat="1" ht="36.75" customHeight="1">
      <c r="A738" s="83" t="s">
        <v>373</v>
      </c>
      <c r="B738" s="28"/>
      <c r="C738" s="4" t="s">
        <v>37</v>
      </c>
      <c r="D738" s="4" t="s">
        <v>35</v>
      </c>
      <c r="E738" s="36" t="s">
        <v>372</v>
      </c>
      <c r="F738" s="4" t="s">
        <v>29</v>
      </c>
      <c r="G738" s="5">
        <f>G739</f>
        <v>900</v>
      </c>
      <c r="H738" s="5">
        <f t="shared" ref="H738:I738" si="367">H739</f>
        <v>900</v>
      </c>
      <c r="I738" s="5">
        <f t="shared" si="367"/>
        <v>900</v>
      </c>
    </row>
    <row r="739" spans="1:9" s="7" customFormat="1" ht="36.75" customHeight="1">
      <c r="A739" s="27" t="s">
        <v>421</v>
      </c>
      <c r="B739" s="28"/>
      <c r="C739" s="4" t="s">
        <v>37</v>
      </c>
      <c r="D739" s="4" t="s">
        <v>35</v>
      </c>
      <c r="E739" s="36" t="s">
        <v>372</v>
      </c>
      <c r="F739" s="4" t="s">
        <v>64</v>
      </c>
      <c r="G739" s="5">
        <v>900</v>
      </c>
      <c r="H739" s="5">
        <v>900</v>
      </c>
      <c r="I739" s="5">
        <v>900</v>
      </c>
    </row>
    <row r="740" spans="1:9" s="7" customFormat="1" ht="56.25" customHeight="1">
      <c r="A740" s="2" t="s">
        <v>374</v>
      </c>
      <c r="C740" s="4" t="s">
        <v>37</v>
      </c>
      <c r="D740" s="4" t="s">
        <v>35</v>
      </c>
      <c r="E740" s="36" t="s">
        <v>375</v>
      </c>
      <c r="F740" s="4" t="s">
        <v>29</v>
      </c>
      <c r="G740" s="5">
        <f>G742+G741</f>
        <v>5827.8</v>
      </c>
      <c r="H740" s="5">
        <f>H742+H741</f>
        <v>8856.2999999999993</v>
      </c>
      <c r="I740" s="5">
        <f>I742+I741</f>
        <v>9363.5</v>
      </c>
    </row>
    <row r="741" spans="1:9" s="7" customFormat="1" ht="34.5" customHeight="1">
      <c r="A741" s="3" t="s">
        <v>420</v>
      </c>
      <c r="C741" s="4" t="s">
        <v>37</v>
      </c>
      <c r="D741" s="4" t="s">
        <v>35</v>
      </c>
      <c r="E741" s="36" t="s">
        <v>375</v>
      </c>
      <c r="F741" s="4" t="s">
        <v>58</v>
      </c>
      <c r="G741" s="5">
        <v>10</v>
      </c>
      <c r="H741" s="5">
        <v>164.8</v>
      </c>
      <c r="I741" s="5">
        <v>10</v>
      </c>
    </row>
    <row r="742" spans="1:9" s="7" customFormat="1" ht="34.5" customHeight="1">
      <c r="A742" s="3" t="s">
        <v>421</v>
      </c>
      <c r="C742" s="4" t="s">
        <v>37</v>
      </c>
      <c r="D742" s="4" t="s">
        <v>35</v>
      </c>
      <c r="E742" s="36" t="s">
        <v>375</v>
      </c>
      <c r="F742" s="4" t="s">
        <v>64</v>
      </c>
      <c r="G742" s="5">
        <v>5817.8</v>
      </c>
      <c r="H742" s="5">
        <v>8691.5</v>
      </c>
      <c r="I742" s="5">
        <v>9353.5</v>
      </c>
    </row>
    <row r="743" spans="1:9" s="7" customFormat="1" ht="98.25" customHeight="1">
      <c r="A743" s="84" t="s">
        <v>233</v>
      </c>
      <c r="B743" s="28"/>
      <c r="C743" s="4" t="s">
        <v>37</v>
      </c>
      <c r="D743" s="4" t="s">
        <v>35</v>
      </c>
      <c r="E743" s="36" t="s">
        <v>128</v>
      </c>
      <c r="F743" s="4" t="s">
        <v>29</v>
      </c>
      <c r="G743" s="5">
        <f>G744+G745</f>
        <v>1084.7</v>
      </c>
      <c r="H743" s="5">
        <f>H744+H745</f>
        <v>1084.7</v>
      </c>
      <c r="I743" s="5">
        <f>I744+I745</f>
        <v>1084.7</v>
      </c>
    </row>
    <row r="744" spans="1:9" s="7" customFormat="1" ht="35.25" customHeight="1">
      <c r="A744" s="27" t="s">
        <v>419</v>
      </c>
      <c r="B744" s="28"/>
      <c r="C744" s="4" t="s">
        <v>37</v>
      </c>
      <c r="D744" s="4" t="s">
        <v>35</v>
      </c>
      <c r="E744" s="36" t="s">
        <v>128</v>
      </c>
      <c r="F744" s="4" t="s">
        <v>57</v>
      </c>
      <c r="G744" s="5">
        <v>361</v>
      </c>
      <c r="H744" s="5">
        <v>361</v>
      </c>
      <c r="I744" s="5">
        <v>361</v>
      </c>
    </row>
    <row r="745" spans="1:9" s="7" customFormat="1" ht="27.75" customHeight="1">
      <c r="A745" s="27" t="s">
        <v>420</v>
      </c>
      <c r="B745" s="28"/>
      <c r="C745" s="4" t="s">
        <v>37</v>
      </c>
      <c r="D745" s="4" t="s">
        <v>35</v>
      </c>
      <c r="E745" s="36" t="s">
        <v>128</v>
      </c>
      <c r="F745" s="4" t="s">
        <v>58</v>
      </c>
      <c r="G745" s="5">
        <v>723.7</v>
      </c>
      <c r="H745" s="5">
        <v>723.7</v>
      </c>
      <c r="I745" s="5">
        <v>723.7</v>
      </c>
    </row>
    <row r="746" spans="1:9" s="7" customFormat="1" ht="48" customHeight="1">
      <c r="A746" s="83" t="s">
        <v>234</v>
      </c>
      <c r="B746" s="28"/>
      <c r="C746" s="4" t="s">
        <v>37</v>
      </c>
      <c r="D746" s="4" t="s">
        <v>35</v>
      </c>
      <c r="E746" s="36" t="s">
        <v>129</v>
      </c>
      <c r="F746" s="4" t="s">
        <v>29</v>
      </c>
      <c r="G746" s="5">
        <f>G747+G748</f>
        <v>1208.3</v>
      </c>
      <c r="H746" s="5">
        <f>H747+H748</f>
        <v>1208.3</v>
      </c>
      <c r="I746" s="5">
        <f>I747+I748</f>
        <v>1208.3</v>
      </c>
    </row>
    <row r="747" spans="1:9" s="7" customFormat="1" ht="31.5" customHeight="1">
      <c r="A747" s="27" t="s">
        <v>419</v>
      </c>
      <c r="B747" s="28"/>
      <c r="C747" s="4" t="s">
        <v>37</v>
      </c>
      <c r="D747" s="4" t="s">
        <v>35</v>
      </c>
      <c r="E747" s="36" t="s">
        <v>129</v>
      </c>
      <c r="F747" s="4" t="s">
        <v>57</v>
      </c>
      <c r="G747" s="5">
        <v>1161.5999999999999</v>
      </c>
      <c r="H747" s="5">
        <v>1161.5999999999999</v>
      </c>
      <c r="I747" s="5">
        <v>1161.5999999999999</v>
      </c>
    </row>
    <row r="748" spans="1:9" s="7" customFormat="1" ht="22.5" customHeight="1">
      <c r="A748" s="27" t="s">
        <v>420</v>
      </c>
      <c r="B748" s="28"/>
      <c r="C748" s="4" t="s">
        <v>37</v>
      </c>
      <c r="D748" s="4" t="s">
        <v>35</v>
      </c>
      <c r="E748" s="36" t="s">
        <v>129</v>
      </c>
      <c r="F748" s="4" t="s">
        <v>58</v>
      </c>
      <c r="G748" s="5">
        <v>46.7</v>
      </c>
      <c r="H748" s="5">
        <v>46.7</v>
      </c>
      <c r="I748" s="5">
        <v>46.7</v>
      </c>
    </row>
    <row r="749" spans="1:9" s="7" customFormat="1" ht="52.5" customHeight="1">
      <c r="A749" s="2" t="s">
        <v>687</v>
      </c>
      <c r="C749" s="4" t="s">
        <v>37</v>
      </c>
      <c r="D749" s="4" t="s">
        <v>35</v>
      </c>
      <c r="E749" s="46" t="s">
        <v>686</v>
      </c>
      <c r="F749" s="18" t="s">
        <v>29</v>
      </c>
      <c r="G749" s="5">
        <f>G750+G751</f>
        <v>2327.3000000000002</v>
      </c>
      <c r="H749" s="5">
        <f t="shared" ref="H749:I749" si="368">H750+H751</f>
        <v>5738.8</v>
      </c>
      <c r="I749" s="5">
        <f t="shared" si="368"/>
        <v>8596</v>
      </c>
    </row>
    <row r="750" spans="1:9" s="7" customFormat="1" ht="38.25" customHeight="1">
      <c r="A750" s="3" t="s">
        <v>420</v>
      </c>
      <c r="C750" s="4" t="s">
        <v>37</v>
      </c>
      <c r="D750" s="4" t="s">
        <v>35</v>
      </c>
      <c r="E750" s="46" t="s">
        <v>686</v>
      </c>
      <c r="F750" s="4" t="s">
        <v>58</v>
      </c>
      <c r="G750" s="5">
        <v>0</v>
      </c>
      <c r="H750" s="5">
        <v>2941.3</v>
      </c>
      <c r="I750" s="5">
        <v>0</v>
      </c>
    </row>
    <row r="751" spans="1:9" s="7" customFormat="1" ht="44.25" customHeight="1">
      <c r="A751" s="3" t="s">
        <v>421</v>
      </c>
      <c r="C751" s="4" t="s">
        <v>37</v>
      </c>
      <c r="D751" s="4" t="s">
        <v>35</v>
      </c>
      <c r="E751" s="46" t="s">
        <v>686</v>
      </c>
      <c r="F751" s="4" t="s">
        <v>64</v>
      </c>
      <c r="G751" s="5">
        <v>2327.3000000000002</v>
      </c>
      <c r="H751" s="5">
        <v>2797.5</v>
      </c>
      <c r="I751" s="5">
        <v>8596</v>
      </c>
    </row>
    <row r="752" spans="1:9" s="12" customFormat="1" ht="51" customHeight="1">
      <c r="A752" s="1" t="s">
        <v>553</v>
      </c>
      <c r="C752" s="4" t="s">
        <v>37</v>
      </c>
      <c r="D752" s="4" t="s">
        <v>35</v>
      </c>
      <c r="E752" s="34" t="s">
        <v>140</v>
      </c>
      <c r="F752" s="9" t="s">
        <v>29</v>
      </c>
      <c r="G752" s="10">
        <f>G753+G757</f>
        <v>290</v>
      </c>
      <c r="H752" s="10">
        <f t="shared" ref="H752:I752" si="369">H753+H757</f>
        <v>326</v>
      </c>
      <c r="I752" s="10">
        <f t="shared" si="369"/>
        <v>306</v>
      </c>
    </row>
    <row r="753" spans="1:11" s="12" customFormat="1" ht="26.25" customHeight="1">
      <c r="A753" s="1" t="s">
        <v>93</v>
      </c>
      <c r="C753" s="4" t="s">
        <v>37</v>
      </c>
      <c r="D753" s="4" t="s">
        <v>35</v>
      </c>
      <c r="E753" s="34" t="s">
        <v>141</v>
      </c>
      <c r="F753" s="9" t="s">
        <v>29</v>
      </c>
      <c r="G753" s="10">
        <f>G754</f>
        <v>250</v>
      </c>
      <c r="H753" s="10">
        <f t="shared" ref="H753:I753" si="370">H754</f>
        <v>270</v>
      </c>
      <c r="I753" s="10">
        <f t="shared" si="370"/>
        <v>250</v>
      </c>
    </row>
    <row r="754" spans="1:11" s="7" customFormat="1" ht="49.5" customHeight="1">
      <c r="A754" s="22" t="s">
        <v>554</v>
      </c>
      <c r="C754" s="4" t="s">
        <v>37</v>
      </c>
      <c r="D754" s="4" t="s">
        <v>35</v>
      </c>
      <c r="E754" s="35" t="s">
        <v>142</v>
      </c>
      <c r="F754" s="4" t="s">
        <v>29</v>
      </c>
      <c r="G754" s="5">
        <f>G755</f>
        <v>250</v>
      </c>
      <c r="H754" s="5">
        <f t="shared" ref="H754:I754" si="371">H755</f>
        <v>270</v>
      </c>
      <c r="I754" s="5">
        <f t="shared" si="371"/>
        <v>250</v>
      </c>
    </row>
    <row r="755" spans="1:11" s="7" customFormat="1" ht="30" customHeight="1">
      <c r="A755" s="2" t="s">
        <v>561</v>
      </c>
      <c r="C755" s="4" t="s">
        <v>37</v>
      </c>
      <c r="D755" s="4" t="s">
        <v>35</v>
      </c>
      <c r="E755" s="46" t="s">
        <v>560</v>
      </c>
      <c r="F755" s="4" t="s">
        <v>29</v>
      </c>
      <c r="G755" s="5">
        <f>G756</f>
        <v>250</v>
      </c>
      <c r="H755" s="5">
        <f t="shared" ref="H755:I755" si="372">H756</f>
        <v>270</v>
      </c>
      <c r="I755" s="5">
        <f t="shared" si="372"/>
        <v>250</v>
      </c>
    </row>
    <row r="756" spans="1:11" s="7" customFormat="1" ht="42.75" customHeight="1">
      <c r="A756" s="3" t="s">
        <v>421</v>
      </c>
      <c r="C756" s="4" t="s">
        <v>37</v>
      </c>
      <c r="D756" s="4" t="s">
        <v>35</v>
      </c>
      <c r="E756" s="46" t="s">
        <v>560</v>
      </c>
      <c r="F756" s="4" t="s">
        <v>64</v>
      </c>
      <c r="G756" s="5">
        <v>250</v>
      </c>
      <c r="H756" s="5">
        <v>270</v>
      </c>
      <c r="I756" s="5">
        <v>250</v>
      </c>
    </row>
    <row r="757" spans="1:11" s="7" customFormat="1" ht="25.5" customHeight="1">
      <c r="A757" s="1" t="s">
        <v>95</v>
      </c>
      <c r="C757" s="4" t="s">
        <v>37</v>
      </c>
      <c r="D757" s="4" t="s">
        <v>35</v>
      </c>
      <c r="E757" s="60" t="s">
        <v>147</v>
      </c>
      <c r="F757" s="9" t="s">
        <v>29</v>
      </c>
      <c r="G757" s="10">
        <f>G758</f>
        <v>40</v>
      </c>
      <c r="H757" s="10">
        <f t="shared" ref="H757:I759" si="373">H758</f>
        <v>56</v>
      </c>
      <c r="I757" s="10">
        <f t="shared" si="373"/>
        <v>56</v>
      </c>
    </row>
    <row r="758" spans="1:11" s="7" customFormat="1" ht="17.25" customHeight="1">
      <c r="A758" s="31" t="s">
        <v>306</v>
      </c>
      <c r="C758" s="4" t="s">
        <v>37</v>
      </c>
      <c r="D758" s="4" t="s">
        <v>35</v>
      </c>
      <c r="E758" s="58" t="s">
        <v>148</v>
      </c>
      <c r="F758" s="4" t="s">
        <v>29</v>
      </c>
      <c r="G758" s="5">
        <f>G759</f>
        <v>40</v>
      </c>
      <c r="H758" s="5">
        <f t="shared" si="373"/>
        <v>56</v>
      </c>
      <c r="I758" s="5">
        <f t="shared" si="373"/>
        <v>56</v>
      </c>
    </row>
    <row r="759" spans="1:11" s="7" customFormat="1" ht="25.5" customHeight="1">
      <c r="A759" s="2" t="s">
        <v>88</v>
      </c>
      <c r="C759" s="4" t="s">
        <v>37</v>
      </c>
      <c r="D759" s="4" t="s">
        <v>35</v>
      </c>
      <c r="E759" s="46" t="s">
        <v>149</v>
      </c>
      <c r="F759" s="4" t="s">
        <v>29</v>
      </c>
      <c r="G759" s="5">
        <f>G760</f>
        <v>40</v>
      </c>
      <c r="H759" s="5">
        <f t="shared" si="373"/>
        <v>56</v>
      </c>
      <c r="I759" s="5">
        <f t="shared" si="373"/>
        <v>56</v>
      </c>
    </row>
    <row r="760" spans="1:11" s="7" customFormat="1" ht="36" customHeight="1">
      <c r="A760" s="3" t="s">
        <v>421</v>
      </c>
      <c r="C760" s="4" t="s">
        <v>37</v>
      </c>
      <c r="D760" s="4" t="s">
        <v>35</v>
      </c>
      <c r="E760" s="36" t="s">
        <v>149</v>
      </c>
      <c r="F760" s="4" t="s">
        <v>64</v>
      </c>
      <c r="G760" s="5">
        <v>40</v>
      </c>
      <c r="H760" s="5">
        <v>56</v>
      </c>
      <c r="I760" s="5">
        <v>56</v>
      </c>
    </row>
    <row r="761" spans="1:11" s="7" customFormat="1" ht="32.25" customHeight="1">
      <c r="A761" s="1" t="s">
        <v>467</v>
      </c>
      <c r="C761" s="4" t="s">
        <v>37</v>
      </c>
      <c r="D761" s="4" t="s">
        <v>35</v>
      </c>
      <c r="E761" s="34" t="s">
        <v>155</v>
      </c>
      <c r="F761" s="4" t="s">
        <v>29</v>
      </c>
      <c r="G761" s="10">
        <f>G762+G766</f>
        <v>130</v>
      </c>
      <c r="H761" s="10">
        <f t="shared" ref="H761:I761" si="374">H762+H766</f>
        <v>130</v>
      </c>
      <c r="I761" s="10">
        <f t="shared" si="374"/>
        <v>130</v>
      </c>
      <c r="J761" s="6"/>
      <c r="K761" s="6"/>
    </row>
    <row r="762" spans="1:11" s="12" customFormat="1" ht="36.75" customHeight="1">
      <c r="A762" s="1" t="s">
        <v>468</v>
      </c>
      <c r="C762" s="4" t="s">
        <v>37</v>
      </c>
      <c r="D762" s="4" t="s">
        <v>35</v>
      </c>
      <c r="E762" s="34" t="s">
        <v>156</v>
      </c>
      <c r="F762" s="4" t="s">
        <v>29</v>
      </c>
      <c r="G762" s="10">
        <f>G763</f>
        <v>30</v>
      </c>
      <c r="H762" s="10">
        <f t="shared" ref="H762:I762" si="375">H763</f>
        <v>30</v>
      </c>
      <c r="I762" s="10">
        <f t="shared" si="375"/>
        <v>30</v>
      </c>
    </row>
    <row r="763" spans="1:11" s="7" customFormat="1" ht="33" customHeight="1">
      <c r="A763" s="22" t="s">
        <v>469</v>
      </c>
      <c r="C763" s="4" t="s">
        <v>37</v>
      </c>
      <c r="D763" s="4" t="s">
        <v>35</v>
      </c>
      <c r="E763" s="35" t="s">
        <v>157</v>
      </c>
      <c r="F763" s="4" t="s">
        <v>29</v>
      </c>
      <c r="G763" s="5">
        <f>G764</f>
        <v>30</v>
      </c>
      <c r="H763" s="5">
        <f t="shared" ref="H763:I763" si="376">H764</f>
        <v>30</v>
      </c>
      <c r="I763" s="5">
        <f t="shared" si="376"/>
        <v>30</v>
      </c>
    </row>
    <row r="764" spans="1:11" s="7" customFormat="1" ht="32.25" customHeight="1">
      <c r="A764" s="2" t="s">
        <v>476</v>
      </c>
      <c r="C764" s="4" t="s">
        <v>37</v>
      </c>
      <c r="D764" s="4" t="s">
        <v>35</v>
      </c>
      <c r="E764" s="36" t="s">
        <v>475</v>
      </c>
      <c r="F764" s="4" t="s">
        <v>29</v>
      </c>
      <c r="G764" s="5">
        <f>G765</f>
        <v>30</v>
      </c>
      <c r="H764" s="5">
        <f t="shared" ref="H764:I764" si="377">H765</f>
        <v>30</v>
      </c>
      <c r="I764" s="5">
        <f t="shared" si="377"/>
        <v>30</v>
      </c>
    </row>
    <row r="765" spans="1:11" s="7" customFormat="1" ht="32.25" customHeight="1">
      <c r="A765" s="3" t="s">
        <v>421</v>
      </c>
      <c r="C765" s="4" t="s">
        <v>37</v>
      </c>
      <c r="D765" s="4" t="s">
        <v>35</v>
      </c>
      <c r="E765" s="36" t="s">
        <v>475</v>
      </c>
      <c r="F765" s="4" t="s">
        <v>64</v>
      </c>
      <c r="G765" s="5">
        <v>30</v>
      </c>
      <c r="H765" s="5">
        <v>30</v>
      </c>
      <c r="I765" s="5">
        <v>30</v>
      </c>
    </row>
    <row r="766" spans="1:11" s="7" customFormat="1" ht="39" customHeight="1">
      <c r="A766" s="31" t="s">
        <v>369</v>
      </c>
      <c r="C766" s="4" t="s">
        <v>37</v>
      </c>
      <c r="D766" s="4" t="s">
        <v>35</v>
      </c>
      <c r="E766" s="35" t="s">
        <v>365</v>
      </c>
      <c r="F766" s="4" t="s">
        <v>29</v>
      </c>
      <c r="G766" s="5">
        <f>G767</f>
        <v>100</v>
      </c>
      <c r="H766" s="5">
        <f t="shared" ref="H766:I766" si="378">H767</f>
        <v>100</v>
      </c>
      <c r="I766" s="5">
        <f t="shared" si="378"/>
        <v>100</v>
      </c>
    </row>
    <row r="767" spans="1:11" s="7" customFormat="1" ht="39" customHeight="1">
      <c r="A767" s="3" t="s">
        <v>656</v>
      </c>
      <c r="C767" s="4" t="s">
        <v>37</v>
      </c>
      <c r="D767" s="4" t="s">
        <v>35</v>
      </c>
      <c r="E767" s="96" t="s">
        <v>655</v>
      </c>
      <c r="F767" s="4" t="s">
        <v>29</v>
      </c>
      <c r="G767" s="5">
        <f>G768</f>
        <v>100</v>
      </c>
      <c r="H767" s="5">
        <f t="shared" ref="H767:I767" si="379">H768</f>
        <v>100</v>
      </c>
      <c r="I767" s="5">
        <f t="shared" si="379"/>
        <v>100</v>
      </c>
    </row>
    <row r="768" spans="1:11" s="7" customFormat="1" ht="39" customHeight="1">
      <c r="A768" s="3" t="s">
        <v>420</v>
      </c>
      <c r="C768" s="4" t="s">
        <v>37</v>
      </c>
      <c r="D768" s="4" t="s">
        <v>35</v>
      </c>
      <c r="E768" s="96" t="s">
        <v>655</v>
      </c>
      <c r="F768" s="4" t="s">
        <v>64</v>
      </c>
      <c r="G768" s="5">
        <v>100</v>
      </c>
      <c r="H768" s="5">
        <v>100</v>
      </c>
      <c r="I768" s="5">
        <v>100</v>
      </c>
    </row>
    <row r="769" spans="1:9" s="7" customFormat="1" ht="39" customHeight="1">
      <c r="A769" s="1" t="s">
        <v>588</v>
      </c>
      <c r="C769" s="4" t="s">
        <v>37</v>
      </c>
      <c r="D769" s="4" t="s">
        <v>35</v>
      </c>
      <c r="E769" s="34" t="s">
        <v>175</v>
      </c>
      <c r="F769" s="9" t="s">
        <v>29</v>
      </c>
      <c r="G769" s="5">
        <f>G770</f>
        <v>50</v>
      </c>
      <c r="H769" s="5">
        <f t="shared" ref="H769:I769" si="380">H770</f>
        <v>0</v>
      </c>
      <c r="I769" s="5">
        <f t="shared" si="380"/>
        <v>20</v>
      </c>
    </row>
    <row r="770" spans="1:9" s="7" customFormat="1" ht="44.25" customHeight="1">
      <c r="A770" s="8" t="s">
        <v>244</v>
      </c>
      <c r="C770" s="4" t="s">
        <v>37</v>
      </c>
      <c r="D770" s="4" t="s">
        <v>35</v>
      </c>
      <c r="E770" s="34" t="s">
        <v>176</v>
      </c>
      <c r="F770" s="9" t="s">
        <v>29</v>
      </c>
      <c r="G770" s="5">
        <f>G771</f>
        <v>50</v>
      </c>
      <c r="H770" s="5">
        <f t="shared" ref="H770:I770" si="381">H771</f>
        <v>0</v>
      </c>
      <c r="I770" s="5">
        <f t="shared" si="381"/>
        <v>20</v>
      </c>
    </row>
    <row r="771" spans="1:9" s="26" customFormat="1" ht="33.75" customHeight="1">
      <c r="A771" s="59" t="s">
        <v>704</v>
      </c>
      <c r="C771" s="4" t="s">
        <v>37</v>
      </c>
      <c r="D771" s="4" t="s">
        <v>35</v>
      </c>
      <c r="E771" s="58" t="s">
        <v>703</v>
      </c>
      <c r="F771" s="4" t="s">
        <v>29</v>
      </c>
      <c r="G771" s="5">
        <f>G772</f>
        <v>50</v>
      </c>
      <c r="H771" s="5">
        <f t="shared" ref="H771:I772" si="382">H772</f>
        <v>0</v>
      </c>
      <c r="I771" s="5">
        <f t="shared" si="382"/>
        <v>20</v>
      </c>
    </row>
    <row r="772" spans="1:9" s="26" customFormat="1" ht="33.75" customHeight="1">
      <c r="A772" s="3" t="s">
        <v>706</v>
      </c>
      <c r="C772" s="4" t="s">
        <v>37</v>
      </c>
      <c r="D772" s="4" t="s">
        <v>35</v>
      </c>
      <c r="E772" s="46" t="s">
        <v>705</v>
      </c>
      <c r="F772" s="4" t="s">
        <v>29</v>
      </c>
      <c r="G772" s="5">
        <f>G773</f>
        <v>50</v>
      </c>
      <c r="H772" s="5">
        <f t="shared" si="382"/>
        <v>0</v>
      </c>
      <c r="I772" s="5">
        <f t="shared" si="382"/>
        <v>20</v>
      </c>
    </row>
    <row r="773" spans="1:9" s="26" customFormat="1" ht="33.75" customHeight="1">
      <c r="A773" s="3" t="s">
        <v>421</v>
      </c>
      <c r="C773" s="4" t="s">
        <v>37</v>
      </c>
      <c r="D773" s="4" t="s">
        <v>35</v>
      </c>
      <c r="E773" s="46" t="s">
        <v>705</v>
      </c>
      <c r="F773" s="4" t="s">
        <v>64</v>
      </c>
      <c r="G773" s="5">
        <v>50</v>
      </c>
      <c r="H773" s="5">
        <v>0</v>
      </c>
      <c r="I773" s="5">
        <v>20</v>
      </c>
    </row>
    <row r="774" spans="1:9" s="7" customFormat="1" ht="82.5" customHeight="1">
      <c r="A774" s="40" t="s">
        <v>604</v>
      </c>
      <c r="C774" s="4" t="s">
        <v>37</v>
      </c>
      <c r="D774" s="4" t="s">
        <v>35</v>
      </c>
      <c r="E774" s="60" t="s">
        <v>180</v>
      </c>
      <c r="F774" s="4" t="s">
        <v>29</v>
      </c>
      <c r="G774" s="10">
        <f>G775</f>
        <v>1256.2</v>
      </c>
      <c r="H774" s="10">
        <f t="shared" ref="H774:I775" si="383">H775</f>
        <v>3790</v>
      </c>
      <c r="I774" s="10">
        <f t="shared" si="383"/>
        <v>3700</v>
      </c>
    </row>
    <row r="775" spans="1:9" s="12" customFormat="1" ht="84.75" customHeight="1">
      <c r="A775" s="40" t="s">
        <v>605</v>
      </c>
      <c r="C775" s="4" t="s">
        <v>37</v>
      </c>
      <c r="D775" s="4" t="s">
        <v>35</v>
      </c>
      <c r="E775" s="60" t="s">
        <v>181</v>
      </c>
      <c r="F775" s="9" t="s">
        <v>29</v>
      </c>
      <c r="G775" s="10">
        <f>G776</f>
        <v>1256.2</v>
      </c>
      <c r="H775" s="10">
        <f t="shared" si="383"/>
        <v>3790</v>
      </c>
      <c r="I775" s="10">
        <f t="shared" si="383"/>
        <v>3700</v>
      </c>
    </row>
    <row r="776" spans="1:9" s="7" customFormat="1" ht="96.75" customHeight="1">
      <c r="A776" s="130" t="s">
        <v>674</v>
      </c>
      <c r="C776" s="4" t="s">
        <v>37</v>
      </c>
      <c r="D776" s="4" t="s">
        <v>35</v>
      </c>
      <c r="E776" s="58" t="s">
        <v>294</v>
      </c>
      <c r="F776" s="4" t="s">
        <v>29</v>
      </c>
      <c r="G776" s="5">
        <f>G777+G779</f>
        <v>1256.2</v>
      </c>
      <c r="H776" s="5">
        <f t="shared" ref="H776:I776" si="384">H777+H779</f>
        <v>3790</v>
      </c>
      <c r="I776" s="5">
        <f t="shared" si="384"/>
        <v>3700</v>
      </c>
    </row>
    <row r="777" spans="1:9" s="7" customFormat="1" ht="50.25" customHeight="1">
      <c r="A777" s="2" t="s">
        <v>606</v>
      </c>
      <c r="C777" s="4" t="s">
        <v>37</v>
      </c>
      <c r="D777" s="4" t="s">
        <v>35</v>
      </c>
      <c r="E777" s="46" t="s">
        <v>295</v>
      </c>
      <c r="F777" s="4" t="s">
        <v>29</v>
      </c>
      <c r="G777" s="5">
        <f>G778</f>
        <v>1206.2</v>
      </c>
      <c r="H777" s="5">
        <f t="shared" ref="H777:I777" si="385">H778</f>
        <v>3690</v>
      </c>
      <c r="I777" s="5">
        <f t="shared" si="385"/>
        <v>3600</v>
      </c>
    </row>
    <row r="778" spans="1:9" s="7" customFormat="1" ht="38.25" customHeight="1">
      <c r="A778" s="3" t="s">
        <v>421</v>
      </c>
      <c r="C778" s="4" t="s">
        <v>37</v>
      </c>
      <c r="D778" s="4" t="s">
        <v>35</v>
      </c>
      <c r="E778" s="36" t="s">
        <v>295</v>
      </c>
      <c r="F778" s="4" t="s">
        <v>64</v>
      </c>
      <c r="G778" s="5">
        <v>1206.2</v>
      </c>
      <c r="H778" s="5">
        <v>3690</v>
      </c>
      <c r="I778" s="5">
        <v>3600</v>
      </c>
    </row>
    <row r="779" spans="1:9" s="7" customFormat="1" ht="38.25" customHeight="1">
      <c r="A779" s="2" t="s">
        <v>608</v>
      </c>
      <c r="C779" s="4" t="s">
        <v>37</v>
      </c>
      <c r="D779" s="4" t="s">
        <v>35</v>
      </c>
      <c r="E779" s="46" t="s">
        <v>607</v>
      </c>
      <c r="F779" s="4" t="s">
        <v>29</v>
      </c>
      <c r="G779" s="5">
        <f>G780</f>
        <v>50</v>
      </c>
      <c r="H779" s="5">
        <f t="shared" ref="H779:I779" si="386">H780</f>
        <v>100</v>
      </c>
      <c r="I779" s="5">
        <f t="shared" si="386"/>
        <v>100</v>
      </c>
    </row>
    <row r="780" spans="1:9" s="7" customFormat="1" ht="38.25" customHeight="1">
      <c r="A780" s="3" t="s">
        <v>420</v>
      </c>
      <c r="C780" s="4" t="s">
        <v>37</v>
      </c>
      <c r="D780" s="4" t="s">
        <v>35</v>
      </c>
      <c r="E780" s="46" t="s">
        <v>607</v>
      </c>
      <c r="F780" s="4" t="s">
        <v>64</v>
      </c>
      <c r="G780" s="5">
        <v>50</v>
      </c>
      <c r="H780" s="5">
        <v>100</v>
      </c>
      <c r="I780" s="5">
        <v>100</v>
      </c>
    </row>
    <row r="781" spans="1:9" s="7" customFormat="1" ht="67.5" customHeight="1">
      <c r="A781" s="1" t="s">
        <v>525</v>
      </c>
      <c r="C781" s="4" t="s">
        <v>37</v>
      </c>
      <c r="D781" s="4" t="s">
        <v>35</v>
      </c>
      <c r="E781" s="34" t="s">
        <v>189</v>
      </c>
      <c r="F781" s="4" t="s">
        <v>29</v>
      </c>
      <c r="G781" s="10">
        <f>G782</f>
        <v>1100</v>
      </c>
      <c r="H781" s="10">
        <f t="shared" ref="H781:I781" si="387">H782</f>
        <v>1247</v>
      </c>
      <c r="I781" s="10">
        <f t="shared" si="387"/>
        <v>600</v>
      </c>
    </row>
    <row r="782" spans="1:9" s="7" customFormat="1" ht="40.5" customHeight="1">
      <c r="A782" s="1" t="s">
        <v>357</v>
      </c>
      <c r="C782" s="4" t="s">
        <v>37</v>
      </c>
      <c r="D782" s="4" t="s">
        <v>35</v>
      </c>
      <c r="E782" s="34" t="s">
        <v>191</v>
      </c>
      <c r="F782" s="4" t="s">
        <v>29</v>
      </c>
      <c r="G782" s="5">
        <f>G783</f>
        <v>1100</v>
      </c>
      <c r="H782" s="5">
        <f t="shared" ref="H782:I782" si="388">H783</f>
        <v>1247</v>
      </c>
      <c r="I782" s="5">
        <f t="shared" si="388"/>
        <v>600</v>
      </c>
    </row>
    <row r="783" spans="1:9" s="7" customFormat="1" ht="55.5" customHeight="1">
      <c r="A783" s="31" t="s">
        <v>360</v>
      </c>
      <c r="C783" s="4" t="s">
        <v>37</v>
      </c>
      <c r="D783" s="4" t="s">
        <v>35</v>
      </c>
      <c r="E783" s="38" t="s">
        <v>193</v>
      </c>
      <c r="F783" s="4" t="s">
        <v>29</v>
      </c>
      <c r="G783" s="5">
        <f>G784</f>
        <v>1100</v>
      </c>
      <c r="H783" s="5">
        <f t="shared" ref="H783:I783" si="389">H784</f>
        <v>1247</v>
      </c>
      <c r="I783" s="5">
        <f t="shared" si="389"/>
        <v>600</v>
      </c>
    </row>
    <row r="784" spans="1:9" s="7" customFormat="1" ht="36.75" customHeight="1">
      <c r="A784" s="3" t="s">
        <v>292</v>
      </c>
      <c r="C784" s="4" t="s">
        <v>37</v>
      </c>
      <c r="D784" s="4" t="s">
        <v>35</v>
      </c>
      <c r="E784" s="37" t="s">
        <v>291</v>
      </c>
      <c r="F784" s="4" t="s">
        <v>29</v>
      </c>
      <c r="G784" s="5">
        <f>G785</f>
        <v>1100</v>
      </c>
      <c r="H784" s="5">
        <f t="shared" ref="H784:I784" si="390">H785</f>
        <v>1247</v>
      </c>
      <c r="I784" s="5">
        <f t="shared" si="390"/>
        <v>600</v>
      </c>
    </row>
    <row r="785" spans="1:11" s="7" customFormat="1" ht="36" customHeight="1">
      <c r="A785" s="2" t="s">
        <v>66</v>
      </c>
      <c r="C785" s="4" t="s">
        <v>37</v>
      </c>
      <c r="D785" s="4" t="s">
        <v>35</v>
      </c>
      <c r="E785" s="37" t="s">
        <v>291</v>
      </c>
      <c r="F785" s="4" t="s">
        <v>64</v>
      </c>
      <c r="G785" s="5">
        <v>1100</v>
      </c>
      <c r="H785" s="5">
        <v>1247</v>
      </c>
      <c r="I785" s="5">
        <v>600</v>
      </c>
    </row>
    <row r="786" spans="1:11" s="26" customFormat="1" ht="69" customHeight="1">
      <c r="A786" s="43" t="s">
        <v>633</v>
      </c>
      <c r="C786" s="4" t="s">
        <v>37</v>
      </c>
      <c r="D786" s="4" t="s">
        <v>35</v>
      </c>
      <c r="E786" s="44" t="s">
        <v>342</v>
      </c>
      <c r="F786" s="9" t="s">
        <v>29</v>
      </c>
      <c r="G786" s="10">
        <f>G787</f>
        <v>36.5</v>
      </c>
      <c r="H786" s="10">
        <f t="shared" ref="H786:I786" si="391">H787</f>
        <v>1790</v>
      </c>
      <c r="I786" s="10">
        <f t="shared" si="391"/>
        <v>1560</v>
      </c>
    </row>
    <row r="787" spans="1:11" s="26" customFormat="1" ht="72" customHeight="1">
      <c r="A787" s="8" t="s">
        <v>634</v>
      </c>
      <c r="C787" s="4" t="s">
        <v>37</v>
      </c>
      <c r="D787" s="4" t="s">
        <v>35</v>
      </c>
      <c r="E787" s="44" t="s">
        <v>343</v>
      </c>
      <c r="F787" s="9" t="s">
        <v>29</v>
      </c>
      <c r="G787" s="10">
        <f>G788+G791</f>
        <v>36.5</v>
      </c>
      <c r="H787" s="10">
        <f t="shared" ref="H787:I787" si="392">H788+H791</f>
        <v>1790</v>
      </c>
      <c r="I787" s="10">
        <f t="shared" si="392"/>
        <v>1560</v>
      </c>
    </row>
    <row r="788" spans="1:11" s="21" customFormat="1" ht="30.75" customHeight="1">
      <c r="A788" s="31" t="s">
        <v>345</v>
      </c>
      <c r="C788" s="4" t="s">
        <v>37</v>
      </c>
      <c r="D788" s="4" t="s">
        <v>35</v>
      </c>
      <c r="E788" s="38" t="s">
        <v>344</v>
      </c>
      <c r="F788" s="4" t="s">
        <v>29</v>
      </c>
      <c r="G788" s="5">
        <f>G789</f>
        <v>36.5</v>
      </c>
      <c r="H788" s="5">
        <f t="shared" ref="H788:I789" si="393">H789</f>
        <v>340</v>
      </c>
      <c r="I788" s="5">
        <f t="shared" si="393"/>
        <v>160</v>
      </c>
    </row>
    <row r="789" spans="1:11" s="21" customFormat="1" ht="30.75" customHeight="1">
      <c r="A789" s="2" t="s">
        <v>347</v>
      </c>
      <c r="C789" s="4" t="s">
        <v>37</v>
      </c>
      <c r="D789" s="4" t="s">
        <v>35</v>
      </c>
      <c r="E789" s="36" t="s">
        <v>346</v>
      </c>
      <c r="F789" s="4" t="s">
        <v>29</v>
      </c>
      <c r="G789" s="5">
        <f>G790</f>
        <v>36.5</v>
      </c>
      <c r="H789" s="5">
        <f t="shared" si="393"/>
        <v>340</v>
      </c>
      <c r="I789" s="5">
        <f t="shared" si="393"/>
        <v>160</v>
      </c>
    </row>
    <row r="790" spans="1:11" s="21" customFormat="1" ht="30.75" customHeight="1">
      <c r="A790" s="3" t="s">
        <v>66</v>
      </c>
      <c r="C790" s="4" t="s">
        <v>37</v>
      </c>
      <c r="D790" s="4" t="s">
        <v>35</v>
      </c>
      <c r="E790" s="36" t="s">
        <v>346</v>
      </c>
      <c r="F790" s="4" t="s">
        <v>64</v>
      </c>
      <c r="G790" s="5">
        <v>36.5</v>
      </c>
      <c r="H790" s="5">
        <v>340</v>
      </c>
      <c r="I790" s="5">
        <v>160</v>
      </c>
    </row>
    <row r="791" spans="1:11" s="21" customFormat="1" ht="30.75" customHeight="1">
      <c r="A791" s="31" t="s">
        <v>640</v>
      </c>
      <c r="C791" s="4" t="s">
        <v>37</v>
      </c>
      <c r="D791" s="4" t="s">
        <v>35</v>
      </c>
      <c r="E791" s="97" t="s">
        <v>639</v>
      </c>
      <c r="F791" s="4" t="s">
        <v>29</v>
      </c>
      <c r="G791" s="5">
        <f>G792</f>
        <v>0</v>
      </c>
      <c r="H791" s="5">
        <f t="shared" ref="H791:I792" si="394">H792</f>
        <v>1450</v>
      </c>
      <c r="I791" s="5">
        <f t="shared" si="394"/>
        <v>1400</v>
      </c>
    </row>
    <row r="792" spans="1:11" s="21" customFormat="1" ht="30.75" customHeight="1">
      <c r="A792" s="3" t="s">
        <v>642</v>
      </c>
      <c r="C792" s="4" t="s">
        <v>37</v>
      </c>
      <c r="D792" s="4" t="s">
        <v>35</v>
      </c>
      <c r="E792" s="96" t="s">
        <v>641</v>
      </c>
      <c r="F792" s="4" t="s">
        <v>29</v>
      </c>
      <c r="G792" s="5">
        <f>G793</f>
        <v>0</v>
      </c>
      <c r="H792" s="5">
        <f t="shared" si="394"/>
        <v>1450</v>
      </c>
      <c r="I792" s="5">
        <f t="shared" si="394"/>
        <v>1400</v>
      </c>
    </row>
    <row r="793" spans="1:11" s="21" customFormat="1" ht="37.5" customHeight="1">
      <c r="A793" s="3" t="s">
        <v>66</v>
      </c>
      <c r="C793" s="4" t="s">
        <v>37</v>
      </c>
      <c r="D793" s="4" t="s">
        <v>35</v>
      </c>
      <c r="E793" s="96" t="s">
        <v>641</v>
      </c>
      <c r="F793" s="4" t="s">
        <v>64</v>
      </c>
      <c r="G793" s="5">
        <v>0</v>
      </c>
      <c r="H793" s="5">
        <v>1450</v>
      </c>
      <c r="I793" s="5">
        <v>1400</v>
      </c>
    </row>
    <row r="794" spans="1:11" s="7" customFormat="1" ht="36" customHeight="1">
      <c r="A794" s="86" t="s">
        <v>24</v>
      </c>
      <c r="B794" s="28"/>
      <c r="C794" s="9">
        <v>10</v>
      </c>
      <c r="D794" s="9" t="s">
        <v>28</v>
      </c>
      <c r="E794" s="64" t="s">
        <v>221</v>
      </c>
      <c r="F794" s="9" t="s">
        <v>29</v>
      </c>
      <c r="G794" s="10">
        <f>G795</f>
        <v>10719.4</v>
      </c>
      <c r="H794" s="10">
        <f t="shared" ref="H794:I794" si="395">H795</f>
        <v>10806.800000000001</v>
      </c>
      <c r="I794" s="10">
        <f t="shared" si="395"/>
        <v>10760.300000000001</v>
      </c>
      <c r="J794" s="6"/>
      <c r="K794" s="6"/>
    </row>
    <row r="795" spans="1:11" s="7" customFormat="1" ht="36" customHeight="1">
      <c r="A795" s="86" t="s">
        <v>48</v>
      </c>
      <c r="B795" s="28"/>
      <c r="C795" s="9" t="s">
        <v>40</v>
      </c>
      <c r="D795" s="9" t="s">
        <v>32</v>
      </c>
      <c r="E795" s="64" t="s">
        <v>221</v>
      </c>
      <c r="F795" s="9" t="s">
        <v>29</v>
      </c>
      <c r="G795" s="10">
        <f>G796+G804</f>
        <v>10719.4</v>
      </c>
      <c r="H795" s="10">
        <f t="shared" ref="H795:I795" si="396">H796+H804</f>
        <v>10806.800000000001</v>
      </c>
      <c r="I795" s="10">
        <f t="shared" si="396"/>
        <v>10760.300000000001</v>
      </c>
      <c r="J795" s="6"/>
      <c r="K795" s="6"/>
    </row>
    <row r="796" spans="1:11" s="12" customFormat="1" ht="53.25" customHeight="1">
      <c r="A796" s="112" t="s">
        <v>423</v>
      </c>
      <c r="B796" s="30"/>
      <c r="C796" s="4" t="s">
        <v>40</v>
      </c>
      <c r="D796" s="4" t="s">
        <v>32</v>
      </c>
      <c r="E796" s="34" t="s">
        <v>100</v>
      </c>
      <c r="F796" s="9" t="s">
        <v>29</v>
      </c>
      <c r="G796" s="10">
        <f>G797</f>
        <v>10500.1</v>
      </c>
      <c r="H796" s="10">
        <f t="shared" ref="H796:I796" si="397">H797</f>
        <v>10500.1</v>
      </c>
      <c r="I796" s="10">
        <f t="shared" si="397"/>
        <v>10500.1</v>
      </c>
    </row>
    <row r="797" spans="1:11" s="7" customFormat="1" ht="53.25" customHeight="1">
      <c r="A797" s="112" t="s">
        <v>102</v>
      </c>
      <c r="B797" s="28"/>
      <c r="C797" s="4" t="s">
        <v>40</v>
      </c>
      <c r="D797" s="4" t="s">
        <v>32</v>
      </c>
      <c r="E797" s="34" t="s">
        <v>101</v>
      </c>
      <c r="F797" s="9" t="s">
        <v>29</v>
      </c>
      <c r="G797" s="10">
        <f>G798</f>
        <v>10500.1</v>
      </c>
      <c r="H797" s="10">
        <f t="shared" ref="H797:I797" si="398">H798</f>
        <v>10500.1</v>
      </c>
      <c r="I797" s="10">
        <f t="shared" si="398"/>
        <v>10500.1</v>
      </c>
    </row>
    <row r="798" spans="1:11" s="7" customFormat="1" ht="68.25" customHeight="1">
      <c r="A798" s="113" t="s">
        <v>424</v>
      </c>
      <c r="B798" s="28"/>
      <c r="C798" s="4" t="s">
        <v>40</v>
      </c>
      <c r="D798" s="4" t="s">
        <v>32</v>
      </c>
      <c r="E798" s="35" t="s">
        <v>103</v>
      </c>
      <c r="F798" s="4" t="s">
        <v>29</v>
      </c>
      <c r="G798" s="5">
        <f>G799+G801</f>
        <v>10500.1</v>
      </c>
      <c r="H798" s="5">
        <f t="shared" ref="H798:I798" si="399">H799+H801</f>
        <v>10500.1</v>
      </c>
      <c r="I798" s="5">
        <f t="shared" si="399"/>
        <v>10500.1</v>
      </c>
    </row>
    <row r="799" spans="1:11" s="42" customFormat="1" ht="36" customHeight="1">
      <c r="A799" s="84" t="s">
        <v>290</v>
      </c>
      <c r="B799" s="82"/>
      <c r="C799" s="4" t="s">
        <v>40</v>
      </c>
      <c r="D799" s="4" t="s">
        <v>32</v>
      </c>
      <c r="E799" s="36" t="s">
        <v>289</v>
      </c>
      <c r="F799" s="4" t="s">
        <v>29</v>
      </c>
      <c r="G799" s="24">
        <f>G800</f>
        <v>1.5</v>
      </c>
      <c r="H799" s="24">
        <f t="shared" ref="H799:I799" si="400">H800</f>
        <v>1.5</v>
      </c>
      <c r="I799" s="24">
        <f t="shared" si="400"/>
        <v>1.5</v>
      </c>
    </row>
    <row r="800" spans="1:11" s="42" customFormat="1" ht="35.25" customHeight="1">
      <c r="A800" s="27" t="s">
        <v>420</v>
      </c>
      <c r="B800" s="82"/>
      <c r="C800" s="4" t="s">
        <v>40</v>
      </c>
      <c r="D800" s="4" t="s">
        <v>32</v>
      </c>
      <c r="E800" s="36" t="s">
        <v>289</v>
      </c>
      <c r="F800" s="4" t="s">
        <v>58</v>
      </c>
      <c r="G800" s="24">
        <v>1.5</v>
      </c>
      <c r="H800" s="24">
        <v>1.5</v>
      </c>
      <c r="I800" s="24">
        <v>1.5</v>
      </c>
    </row>
    <row r="801" spans="1:11" s="7" customFormat="1" ht="95.25" customHeight="1">
      <c r="A801" s="84" t="s">
        <v>231</v>
      </c>
      <c r="B801" s="28"/>
      <c r="C801" s="4" t="s">
        <v>40</v>
      </c>
      <c r="D801" s="4" t="s">
        <v>32</v>
      </c>
      <c r="E801" s="36" t="s">
        <v>109</v>
      </c>
      <c r="F801" s="4" t="s">
        <v>29</v>
      </c>
      <c r="G801" s="5">
        <f>G802+G803</f>
        <v>10498.6</v>
      </c>
      <c r="H801" s="5">
        <f>H802+H803</f>
        <v>10498.6</v>
      </c>
      <c r="I801" s="5">
        <f>I802+I803</f>
        <v>10498.6</v>
      </c>
    </row>
    <row r="802" spans="1:11" s="7" customFormat="1" ht="33" customHeight="1">
      <c r="A802" s="27" t="s">
        <v>420</v>
      </c>
      <c r="B802" s="28"/>
      <c r="C802" s="4" t="s">
        <v>40</v>
      </c>
      <c r="D802" s="4" t="s">
        <v>32</v>
      </c>
      <c r="E802" s="36" t="s">
        <v>109</v>
      </c>
      <c r="F802" s="4" t="s">
        <v>58</v>
      </c>
      <c r="G802" s="5">
        <v>155.19999999999999</v>
      </c>
      <c r="H802" s="5">
        <v>155.19999999999999</v>
      </c>
      <c r="I802" s="5">
        <v>155.19999999999999</v>
      </c>
    </row>
    <row r="803" spans="1:11" s="7" customFormat="1" ht="24" customHeight="1">
      <c r="A803" s="27" t="s">
        <v>92</v>
      </c>
      <c r="B803" s="28"/>
      <c r="C803" s="4" t="s">
        <v>40</v>
      </c>
      <c r="D803" s="4" t="s">
        <v>32</v>
      </c>
      <c r="E803" s="36" t="s">
        <v>109</v>
      </c>
      <c r="F803" s="4" t="s">
        <v>65</v>
      </c>
      <c r="G803" s="5">
        <v>10343.4</v>
      </c>
      <c r="H803" s="5">
        <v>10343.4</v>
      </c>
      <c r="I803" s="5">
        <v>10343.4</v>
      </c>
    </row>
    <row r="804" spans="1:11" s="7" customFormat="1" ht="63.75" customHeight="1">
      <c r="A804" s="112" t="s">
        <v>511</v>
      </c>
      <c r="B804" s="28"/>
      <c r="C804" s="4" t="s">
        <v>40</v>
      </c>
      <c r="D804" s="4" t="s">
        <v>32</v>
      </c>
      <c r="E804" s="34" t="s">
        <v>150</v>
      </c>
      <c r="F804" s="4" t="s">
        <v>29</v>
      </c>
      <c r="G804" s="5">
        <f>G805</f>
        <v>219.3</v>
      </c>
      <c r="H804" s="5">
        <f t="shared" ref="H804:I804" si="401">H805</f>
        <v>306.7</v>
      </c>
      <c r="I804" s="5">
        <f t="shared" si="401"/>
        <v>260.2</v>
      </c>
    </row>
    <row r="805" spans="1:11" s="7" customFormat="1" ht="46.5" customHeight="1">
      <c r="A805" s="86" t="s">
        <v>522</v>
      </c>
      <c r="B805" s="28"/>
      <c r="C805" s="4" t="s">
        <v>40</v>
      </c>
      <c r="D805" s="4" t="s">
        <v>32</v>
      </c>
      <c r="E805" s="34" t="s">
        <v>268</v>
      </c>
      <c r="F805" s="4" t="s">
        <v>29</v>
      </c>
      <c r="G805" s="5">
        <f>G806</f>
        <v>219.3</v>
      </c>
      <c r="H805" s="5">
        <f t="shared" ref="H805:I806" si="402">H806</f>
        <v>306.7</v>
      </c>
      <c r="I805" s="5">
        <f t="shared" si="402"/>
        <v>260.2</v>
      </c>
    </row>
    <row r="806" spans="1:11" s="7" customFormat="1" ht="40.5" customHeight="1">
      <c r="A806" s="114" t="s">
        <v>288</v>
      </c>
      <c r="B806" s="28"/>
      <c r="C806" s="4" t="s">
        <v>40</v>
      </c>
      <c r="D806" s="4" t="s">
        <v>32</v>
      </c>
      <c r="E806" s="35" t="s">
        <v>283</v>
      </c>
      <c r="F806" s="4" t="s">
        <v>29</v>
      </c>
      <c r="G806" s="5">
        <f>G807</f>
        <v>219.3</v>
      </c>
      <c r="H806" s="5">
        <f t="shared" si="402"/>
        <v>306.7</v>
      </c>
      <c r="I806" s="5">
        <f t="shared" si="402"/>
        <v>260.2</v>
      </c>
    </row>
    <row r="807" spans="1:11" s="7" customFormat="1" ht="57.75" customHeight="1">
      <c r="A807" s="27" t="s">
        <v>376</v>
      </c>
      <c r="B807" s="28"/>
      <c r="C807" s="4" t="s">
        <v>40</v>
      </c>
      <c r="D807" s="4" t="s">
        <v>32</v>
      </c>
      <c r="E807" s="36" t="s">
        <v>300</v>
      </c>
      <c r="F807" s="4" t="s">
        <v>29</v>
      </c>
      <c r="G807" s="5">
        <f>G808</f>
        <v>219.3</v>
      </c>
      <c r="H807" s="5">
        <f t="shared" ref="H807:I807" si="403">H808</f>
        <v>306.7</v>
      </c>
      <c r="I807" s="5">
        <f t="shared" si="403"/>
        <v>260.2</v>
      </c>
      <c r="J807" s="6"/>
      <c r="K807" s="6"/>
    </row>
    <row r="808" spans="1:11" s="7" customFormat="1" ht="33.75" customHeight="1">
      <c r="A808" s="84" t="s">
        <v>92</v>
      </c>
      <c r="B808" s="28"/>
      <c r="C808" s="4" t="s">
        <v>40</v>
      </c>
      <c r="D808" s="4" t="s">
        <v>32</v>
      </c>
      <c r="E808" s="36" t="s">
        <v>300</v>
      </c>
      <c r="F808" s="4" t="s">
        <v>65</v>
      </c>
      <c r="G808" s="5">
        <v>219.3</v>
      </c>
      <c r="H808" s="5">
        <v>306.7</v>
      </c>
      <c r="I808" s="5">
        <v>260.2</v>
      </c>
      <c r="J808" s="6"/>
      <c r="K808" s="6"/>
    </row>
    <row r="809" spans="1:11" ht="45" customHeight="1">
      <c r="A809" s="85" t="s">
        <v>225</v>
      </c>
      <c r="B809" s="29" t="s">
        <v>38</v>
      </c>
      <c r="C809" s="29"/>
      <c r="D809" s="29"/>
      <c r="E809" s="65"/>
      <c r="F809" s="49"/>
      <c r="G809" s="16">
        <f>G810</f>
        <v>14885.5</v>
      </c>
      <c r="H809" s="16">
        <f t="shared" ref="H809:I809" si="404">H810</f>
        <v>14718.400000000001</v>
      </c>
      <c r="I809" s="16">
        <f t="shared" si="404"/>
        <v>14825.3</v>
      </c>
    </row>
    <row r="810" spans="1:11" ht="24.75" customHeight="1">
      <c r="A810" s="110" t="s">
        <v>7</v>
      </c>
      <c r="B810" s="48"/>
      <c r="C810" s="9" t="s">
        <v>27</v>
      </c>
      <c r="D810" s="9" t="s">
        <v>28</v>
      </c>
      <c r="E810" s="64" t="s">
        <v>221</v>
      </c>
      <c r="F810" s="9" t="s">
        <v>29</v>
      </c>
      <c r="G810" s="10">
        <f>G811</f>
        <v>14885.5</v>
      </c>
      <c r="H810" s="10">
        <f t="shared" ref="H810:I811" si="405">H811</f>
        <v>14718.400000000001</v>
      </c>
      <c r="I810" s="10">
        <f t="shared" si="405"/>
        <v>14825.3</v>
      </c>
    </row>
    <row r="811" spans="1:11" s="7" customFormat="1" ht="30.75" customHeight="1">
      <c r="A811" s="86" t="s">
        <v>10</v>
      </c>
      <c r="B811" s="28"/>
      <c r="C811" s="9" t="s">
        <v>27</v>
      </c>
      <c r="D811" s="9" t="s">
        <v>33</v>
      </c>
      <c r="E811" s="64" t="s">
        <v>221</v>
      </c>
      <c r="F811" s="9" t="s">
        <v>29</v>
      </c>
      <c r="G811" s="10">
        <f>G812</f>
        <v>14885.5</v>
      </c>
      <c r="H811" s="10">
        <f t="shared" si="405"/>
        <v>14718.400000000001</v>
      </c>
      <c r="I811" s="10">
        <f t="shared" si="405"/>
        <v>14825.3</v>
      </c>
      <c r="J811" s="6"/>
      <c r="K811" s="6"/>
    </row>
    <row r="812" spans="1:11" s="12" customFormat="1" ht="66.75" customHeight="1">
      <c r="A812" s="1" t="s">
        <v>568</v>
      </c>
      <c r="C812" s="9" t="s">
        <v>27</v>
      </c>
      <c r="D812" s="9" t="s">
        <v>33</v>
      </c>
      <c r="E812" s="60" t="s">
        <v>194</v>
      </c>
      <c r="F812" s="4" t="s">
        <v>29</v>
      </c>
      <c r="G812" s="10">
        <f>G813</f>
        <v>14885.5</v>
      </c>
      <c r="H812" s="10">
        <f t="shared" ref="H812:I812" si="406">H813</f>
        <v>14718.400000000001</v>
      </c>
      <c r="I812" s="10">
        <f t="shared" si="406"/>
        <v>14825.3</v>
      </c>
    </row>
    <row r="813" spans="1:11" s="7" customFormat="1" ht="60" customHeight="1">
      <c r="A813" s="1" t="s">
        <v>569</v>
      </c>
      <c r="C813" s="9" t="s">
        <v>27</v>
      </c>
      <c r="D813" s="9" t="s">
        <v>33</v>
      </c>
      <c r="E813" s="60" t="s">
        <v>571</v>
      </c>
      <c r="F813" s="4" t="s">
        <v>29</v>
      </c>
      <c r="G813" s="5">
        <f>G814+G820</f>
        <v>14885.5</v>
      </c>
      <c r="H813" s="5">
        <f>H814+H820</f>
        <v>14718.400000000001</v>
      </c>
      <c r="I813" s="5">
        <f>I814+I820</f>
        <v>14825.3</v>
      </c>
    </row>
    <row r="814" spans="1:11" s="21" customFormat="1" ht="49.5" customHeight="1">
      <c r="A814" s="22" t="s">
        <v>570</v>
      </c>
      <c r="C814" s="4" t="s">
        <v>27</v>
      </c>
      <c r="D814" s="4" t="s">
        <v>33</v>
      </c>
      <c r="E814" s="58" t="s">
        <v>572</v>
      </c>
      <c r="F814" s="4" t="s">
        <v>29</v>
      </c>
      <c r="G814" s="24">
        <f>G815+G818</f>
        <v>11997.5</v>
      </c>
      <c r="H814" s="24">
        <f t="shared" ref="H814:I814" si="407">H815+H818</f>
        <v>11997.500000000002</v>
      </c>
      <c r="I814" s="24">
        <f t="shared" si="407"/>
        <v>11997.5</v>
      </c>
    </row>
    <row r="815" spans="1:11" s="7" customFormat="1" ht="36" customHeight="1">
      <c r="A815" s="2" t="s">
        <v>574</v>
      </c>
      <c r="C815" s="4" t="s">
        <v>27</v>
      </c>
      <c r="D815" s="4" t="s">
        <v>33</v>
      </c>
      <c r="E815" s="46" t="s">
        <v>573</v>
      </c>
      <c r="F815" s="4" t="s">
        <v>29</v>
      </c>
      <c r="G815" s="24">
        <f>G816+G817</f>
        <v>9555.7000000000007</v>
      </c>
      <c r="H815" s="24">
        <f t="shared" ref="H815:I815" si="408">H816+H817</f>
        <v>9223.9000000000015</v>
      </c>
      <c r="I815" s="24">
        <f t="shared" si="408"/>
        <v>6490.5</v>
      </c>
    </row>
    <row r="816" spans="1:11" s="7" customFormat="1" ht="49.5" customHeight="1">
      <c r="A816" s="3" t="s">
        <v>419</v>
      </c>
      <c r="C816" s="4" t="s">
        <v>27</v>
      </c>
      <c r="D816" s="4" t="s">
        <v>33</v>
      </c>
      <c r="E816" s="46" t="s">
        <v>573</v>
      </c>
      <c r="F816" s="4" t="s">
        <v>57</v>
      </c>
      <c r="G816" s="24">
        <v>9340.5</v>
      </c>
      <c r="H816" s="24">
        <v>9000.7000000000007</v>
      </c>
      <c r="I816" s="24">
        <v>6267.3</v>
      </c>
    </row>
    <row r="817" spans="1:9" s="7" customFormat="1" ht="39" customHeight="1">
      <c r="A817" s="3" t="s">
        <v>420</v>
      </c>
      <c r="C817" s="4" t="s">
        <v>27</v>
      </c>
      <c r="D817" s="4" t="s">
        <v>33</v>
      </c>
      <c r="E817" s="46" t="s">
        <v>573</v>
      </c>
      <c r="F817" s="4" t="s">
        <v>58</v>
      </c>
      <c r="G817" s="24">
        <v>215.2</v>
      </c>
      <c r="H817" s="24">
        <v>223.2</v>
      </c>
      <c r="I817" s="24">
        <v>223.2</v>
      </c>
    </row>
    <row r="818" spans="1:9" s="7" customFormat="1" ht="39" customHeight="1">
      <c r="A818" s="2" t="s">
        <v>227</v>
      </c>
      <c r="C818" s="4" t="s">
        <v>27</v>
      </c>
      <c r="D818" s="4" t="s">
        <v>33</v>
      </c>
      <c r="E818" s="46" t="s">
        <v>692</v>
      </c>
      <c r="F818" s="4" t="s">
        <v>29</v>
      </c>
      <c r="G818" s="24">
        <f>G819</f>
        <v>2441.8000000000002</v>
      </c>
      <c r="H818" s="24">
        <f t="shared" ref="H818:I818" si="409">H819</f>
        <v>2773.6</v>
      </c>
      <c r="I818" s="24">
        <f t="shared" si="409"/>
        <v>5507</v>
      </c>
    </row>
    <row r="819" spans="1:9" s="7" customFormat="1" ht="53.25" customHeight="1">
      <c r="A819" s="3" t="s">
        <v>419</v>
      </c>
      <c r="C819" s="4" t="s">
        <v>27</v>
      </c>
      <c r="D819" s="4" t="s">
        <v>33</v>
      </c>
      <c r="E819" s="46" t="s">
        <v>692</v>
      </c>
      <c r="F819" s="4" t="s">
        <v>57</v>
      </c>
      <c r="G819" s="24">
        <v>2441.8000000000002</v>
      </c>
      <c r="H819" s="24">
        <v>2773.6</v>
      </c>
      <c r="I819" s="24">
        <v>5507</v>
      </c>
    </row>
    <row r="820" spans="1:9" s="7" customFormat="1" ht="35.25" customHeight="1">
      <c r="A820" s="33" t="s">
        <v>576</v>
      </c>
      <c r="C820" s="4" t="s">
        <v>27</v>
      </c>
      <c r="D820" s="4" t="s">
        <v>33</v>
      </c>
      <c r="E820" s="58" t="s">
        <v>575</v>
      </c>
      <c r="F820" s="4" t="s">
        <v>29</v>
      </c>
      <c r="G820" s="5">
        <f>G821</f>
        <v>2888</v>
      </c>
      <c r="H820" s="5">
        <f t="shared" ref="H820:I821" si="410">H821</f>
        <v>2720.9</v>
      </c>
      <c r="I820" s="5">
        <f t="shared" si="410"/>
        <v>2827.8</v>
      </c>
    </row>
    <row r="821" spans="1:9" s="7" customFormat="1" ht="35.25" customHeight="1">
      <c r="A821" s="3" t="s">
        <v>578</v>
      </c>
      <c r="C821" s="4" t="s">
        <v>27</v>
      </c>
      <c r="D821" s="4" t="s">
        <v>33</v>
      </c>
      <c r="E821" s="46" t="s">
        <v>577</v>
      </c>
      <c r="F821" s="4" t="s">
        <v>29</v>
      </c>
      <c r="G821" s="5">
        <f>G822</f>
        <v>2888</v>
      </c>
      <c r="H821" s="5">
        <f t="shared" si="410"/>
        <v>2720.9</v>
      </c>
      <c r="I821" s="5">
        <f t="shared" si="410"/>
        <v>2827.8</v>
      </c>
    </row>
    <row r="822" spans="1:9" s="7" customFormat="1" ht="35.25" customHeight="1">
      <c r="A822" s="3" t="s">
        <v>420</v>
      </c>
      <c r="C822" s="4" t="s">
        <v>27</v>
      </c>
      <c r="D822" s="4" t="s">
        <v>33</v>
      </c>
      <c r="E822" s="46" t="s">
        <v>577</v>
      </c>
      <c r="F822" s="4" t="s">
        <v>58</v>
      </c>
      <c r="G822" s="5">
        <v>2888</v>
      </c>
      <c r="H822" s="5">
        <v>2720.9</v>
      </c>
      <c r="I822" s="5">
        <v>2827.8</v>
      </c>
    </row>
    <row r="823" spans="1:9" ht="28.5" customHeight="1">
      <c r="H823" s="67"/>
    </row>
    <row r="824" spans="1:9" ht="28.5" customHeight="1">
      <c r="H824" s="67"/>
    </row>
    <row r="825" spans="1:9">
      <c r="H825" s="67"/>
    </row>
    <row r="826" spans="1:9" ht="48.75" customHeight="1">
      <c r="H826" s="67"/>
    </row>
    <row r="827" spans="1:9" ht="22.5" customHeight="1"/>
    <row r="828" spans="1:9">
      <c r="H828" s="67"/>
    </row>
    <row r="832" spans="1:9" s="55" customFormat="1" ht="15">
      <c r="E832" s="139"/>
      <c r="H832" s="68"/>
      <c r="I832" s="68"/>
    </row>
    <row r="833" spans="5:9" s="69" customFormat="1">
      <c r="E833" s="45"/>
      <c r="H833" s="42"/>
      <c r="I833" s="42"/>
    </row>
    <row r="834" spans="5:9" s="69" customFormat="1">
      <c r="E834" s="45"/>
      <c r="H834" s="42"/>
      <c r="I834" s="42"/>
    </row>
    <row r="835" spans="5:9" s="69" customFormat="1" ht="44.25" customHeight="1">
      <c r="E835" s="45"/>
      <c r="H835" s="42"/>
      <c r="I835" s="42"/>
    </row>
    <row r="836" spans="5:9" s="69" customFormat="1" ht="25.5" customHeight="1">
      <c r="E836" s="45"/>
      <c r="H836" s="42"/>
      <c r="I836" s="42"/>
    </row>
    <row r="837" spans="5:9" s="69" customFormat="1" ht="27.75" customHeight="1">
      <c r="E837" s="45"/>
      <c r="H837" s="42"/>
      <c r="I837" s="42"/>
    </row>
    <row r="838" spans="5:9" s="69" customFormat="1" ht="29.25" customHeight="1">
      <c r="E838" s="45"/>
      <c r="H838" s="42"/>
      <c r="I838" s="42"/>
    </row>
    <row r="839" spans="5:9" s="69" customFormat="1" ht="18.75" customHeight="1">
      <c r="E839" s="45"/>
      <c r="H839" s="42"/>
      <c r="I839" s="42"/>
    </row>
    <row r="840" spans="5:9" s="69" customFormat="1" ht="27" customHeight="1">
      <c r="E840" s="45"/>
      <c r="H840" s="42"/>
      <c r="I840" s="42"/>
    </row>
    <row r="841" spans="5:9" s="69" customFormat="1" ht="18.75" customHeight="1">
      <c r="E841" s="45"/>
      <c r="H841" s="42"/>
      <c r="I841" s="42"/>
    </row>
    <row r="842" spans="5:9" s="69" customFormat="1" ht="29.25" customHeight="1">
      <c r="E842" s="45"/>
      <c r="H842" s="42"/>
      <c r="I842" s="42"/>
    </row>
    <row r="843" spans="5:9" s="69" customFormat="1" ht="27.75" customHeight="1">
      <c r="E843" s="45"/>
      <c r="H843" s="42"/>
      <c r="I843" s="42"/>
    </row>
    <row r="844" spans="5:9" s="69" customFormat="1" ht="29.25" customHeight="1">
      <c r="E844" s="45"/>
      <c r="H844" s="42"/>
      <c r="I844" s="42"/>
    </row>
    <row r="845" spans="5:9" s="69" customFormat="1" ht="29.25" customHeight="1">
      <c r="E845" s="45"/>
      <c r="H845" s="42"/>
      <c r="I845" s="42"/>
    </row>
    <row r="846" spans="5:9" s="69" customFormat="1" ht="28.5" customHeight="1">
      <c r="E846" s="45"/>
      <c r="H846" s="42"/>
      <c r="I846" s="42"/>
    </row>
    <row r="848" spans="5:9" ht="36" customHeight="1"/>
    <row r="851" spans="1:9" ht="33" customHeight="1"/>
    <row r="852" spans="1:9" s="55" customFormat="1" ht="30.75" customHeight="1">
      <c r="E852" s="139"/>
      <c r="H852" s="68"/>
      <c r="I852" s="68"/>
    </row>
    <row r="853" spans="1:9" ht="15">
      <c r="A853" s="70"/>
      <c r="C853" s="71"/>
      <c r="D853" s="71"/>
      <c r="E853" s="140"/>
      <c r="F853" s="71"/>
      <c r="G853" s="72"/>
    </row>
    <row r="854" spans="1:9" ht="15">
      <c r="A854" s="70"/>
      <c r="C854" s="71"/>
      <c r="D854" s="71"/>
      <c r="E854" s="140"/>
      <c r="F854" s="71"/>
      <c r="G854" s="72"/>
    </row>
    <row r="855" spans="1:9">
      <c r="C855" s="71"/>
      <c r="D855" s="71"/>
      <c r="E855" s="140"/>
      <c r="F855" s="71"/>
      <c r="G855" s="72"/>
    </row>
    <row r="856" spans="1:9">
      <c r="C856" s="71"/>
      <c r="D856" s="71"/>
      <c r="E856" s="140"/>
      <c r="F856" s="71"/>
      <c r="G856" s="72"/>
    </row>
    <row r="857" spans="1:9">
      <c r="C857" s="71"/>
      <c r="D857" s="71"/>
      <c r="E857" s="140"/>
      <c r="F857" s="71"/>
      <c r="G857" s="72"/>
    </row>
    <row r="858" spans="1:9">
      <c r="C858" s="71"/>
      <c r="D858" s="71"/>
      <c r="E858" s="140"/>
      <c r="F858" s="71"/>
      <c r="G858" s="72"/>
    </row>
    <row r="859" spans="1:9">
      <c r="C859" s="71"/>
      <c r="D859" s="71"/>
      <c r="E859" s="140"/>
      <c r="F859" s="71"/>
      <c r="G859" s="72"/>
    </row>
    <row r="860" spans="1:9">
      <c r="C860" s="71"/>
      <c r="D860" s="71"/>
      <c r="E860" s="140"/>
      <c r="F860" s="71"/>
      <c r="G860" s="72"/>
    </row>
    <row r="861" spans="1:9">
      <c r="C861" s="71"/>
      <c r="D861" s="71"/>
      <c r="E861" s="140"/>
      <c r="F861" s="71"/>
      <c r="G861" s="72"/>
    </row>
    <row r="862" spans="1:9">
      <c r="C862" s="71"/>
      <c r="D862" s="71"/>
      <c r="E862" s="140"/>
      <c r="F862" s="71"/>
      <c r="G862" s="72"/>
    </row>
    <row r="863" spans="1:9">
      <c r="C863" s="71"/>
      <c r="D863" s="71"/>
      <c r="E863" s="140"/>
      <c r="F863" s="71"/>
      <c r="G863" s="72"/>
    </row>
    <row r="864" spans="1:9">
      <c r="C864" s="71"/>
      <c r="D864" s="71"/>
      <c r="E864" s="140"/>
      <c r="F864" s="71"/>
      <c r="G864" s="72"/>
    </row>
    <row r="865" spans="3:7">
      <c r="C865" s="71"/>
      <c r="D865" s="71"/>
      <c r="E865" s="140"/>
      <c r="F865" s="71"/>
      <c r="G865" s="72"/>
    </row>
    <row r="866" spans="3:7">
      <c r="C866" s="71"/>
      <c r="D866" s="71"/>
      <c r="E866" s="140"/>
      <c r="F866" s="71"/>
      <c r="G866" s="72"/>
    </row>
    <row r="867" spans="3:7">
      <c r="C867" s="71"/>
      <c r="D867" s="71"/>
      <c r="E867" s="140"/>
      <c r="F867" s="71"/>
      <c r="G867" s="72"/>
    </row>
    <row r="868" spans="3:7">
      <c r="C868" s="71"/>
      <c r="D868" s="71"/>
      <c r="E868" s="140"/>
      <c r="F868" s="71"/>
      <c r="G868" s="72"/>
    </row>
    <row r="869" spans="3:7">
      <c r="C869" s="71"/>
      <c r="D869" s="71"/>
      <c r="E869" s="140"/>
      <c r="F869" s="71"/>
      <c r="G869" s="72"/>
    </row>
    <row r="870" spans="3:7">
      <c r="C870" s="71"/>
      <c r="D870" s="71"/>
      <c r="E870" s="140"/>
      <c r="F870" s="71"/>
      <c r="G870" s="72"/>
    </row>
    <row r="871" spans="3:7">
      <c r="C871" s="71"/>
      <c r="D871" s="71"/>
      <c r="E871" s="140"/>
      <c r="F871" s="71"/>
      <c r="G871" s="72"/>
    </row>
    <row r="872" spans="3:7">
      <c r="C872" s="71"/>
      <c r="D872" s="71"/>
      <c r="E872" s="140"/>
      <c r="F872" s="71"/>
      <c r="G872" s="72"/>
    </row>
    <row r="873" spans="3:7">
      <c r="C873" s="71"/>
      <c r="D873" s="71"/>
      <c r="E873" s="140"/>
      <c r="F873" s="71"/>
      <c r="G873" s="72"/>
    </row>
    <row r="874" spans="3:7">
      <c r="C874" s="71"/>
      <c r="D874" s="71"/>
      <c r="E874" s="140"/>
      <c r="F874" s="71"/>
      <c r="G874" s="72"/>
    </row>
    <row r="875" spans="3:7">
      <c r="C875" s="71"/>
      <c r="D875" s="71"/>
      <c r="E875" s="140"/>
      <c r="F875" s="71"/>
      <c r="G875" s="72"/>
    </row>
    <row r="876" spans="3:7">
      <c r="C876" s="71"/>
      <c r="D876" s="71"/>
      <c r="E876" s="140"/>
      <c r="F876" s="71"/>
      <c r="G876" s="72"/>
    </row>
    <row r="877" spans="3:7">
      <c r="C877" s="71"/>
      <c r="D877" s="71"/>
      <c r="E877" s="140"/>
      <c r="F877" s="71"/>
      <c r="G877" s="72"/>
    </row>
    <row r="878" spans="3:7">
      <c r="C878" s="71"/>
      <c r="D878" s="71"/>
      <c r="E878" s="140"/>
      <c r="F878" s="71"/>
      <c r="G878" s="72"/>
    </row>
    <row r="879" spans="3:7">
      <c r="C879" s="71"/>
      <c r="D879" s="71"/>
      <c r="E879" s="140"/>
      <c r="F879" s="71"/>
      <c r="G879" s="72"/>
    </row>
    <row r="880" spans="3:7">
      <c r="C880" s="71"/>
      <c r="D880" s="71"/>
      <c r="E880" s="140"/>
      <c r="F880" s="71"/>
      <c r="G880" s="72"/>
    </row>
    <row r="881" spans="3:7">
      <c r="C881" s="71"/>
      <c r="D881" s="71"/>
      <c r="E881" s="140"/>
      <c r="F881" s="71"/>
      <c r="G881" s="72"/>
    </row>
    <row r="882" spans="3:7">
      <c r="C882" s="71"/>
      <c r="D882" s="71"/>
      <c r="E882" s="140"/>
      <c r="F882" s="71"/>
      <c r="G882" s="72"/>
    </row>
    <row r="883" spans="3:7">
      <c r="C883" s="71"/>
      <c r="D883" s="71"/>
      <c r="E883" s="140"/>
      <c r="F883" s="71"/>
      <c r="G883" s="72"/>
    </row>
    <row r="884" spans="3:7">
      <c r="C884" s="71"/>
      <c r="D884" s="71"/>
      <c r="E884" s="140"/>
      <c r="F884" s="71"/>
      <c r="G884" s="72"/>
    </row>
    <row r="885" spans="3:7">
      <c r="C885" s="71"/>
      <c r="D885" s="71"/>
      <c r="E885" s="140"/>
      <c r="F885" s="71"/>
      <c r="G885" s="72"/>
    </row>
    <row r="886" spans="3:7">
      <c r="C886" s="71"/>
      <c r="D886" s="71"/>
      <c r="E886" s="140"/>
      <c r="F886" s="71"/>
      <c r="G886" s="72"/>
    </row>
    <row r="887" spans="3:7">
      <c r="C887" s="71"/>
      <c r="D887" s="71"/>
      <c r="E887" s="140"/>
      <c r="F887" s="71"/>
      <c r="G887" s="72"/>
    </row>
    <row r="888" spans="3:7">
      <c r="C888" s="71"/>
      <c r="D888" s="71"/>
      <c r="E888" s="140"/>
      <c r="F888" s="71"/>
      <c r="G888" s="72"/>
    </row>
    <row r="889" spans="3:7">
      <c r="C889" s="71"/>
      <c r="D889" s="71"/>
      <c r="E889" s="140"/>
      <c r="F889" s="71"/>
      <c r="G889" s="72"/>
    </row>
    <row r="890" spans="3:7">
      <c r="C890" s="71"/>
      <c r="D890" s="71"/>
      <c r="E890" s="140"/>
      <c r="F890" s="71"/>
      <c r="G890" s="72"/>
    </row>
    <row r="891" spans="3:7">
      <c r="C891" s="71"/>
      <c r="D891" s="71"/>
      <c r="E891" s="140"/>
      <c r="F891" s="71"/>
      <c r="G891" s="72"/>
    </row>
    <row r="892" spans="3:7">
      <c r="C892" s="71"/>
      <c r="D892" s="71"/>
      <c r="E892" s="140"/>
      <c r="F892" s="71"/>
      <c r="G892" s="72"/>
    </row>
    <row r="893" spans="3:7">
      <c r="C893" s="71"/>
      <c r="D893" s="71"/>
      <c r="E893" s="140"/>
      <c r="F893" s="71"/>
    </row>
  </sheetData>
  <mergeCells count="15">
    <mergeCell ref="H8:H10"/>
    <mergeCell ref="I8:I10"/>
    <mergeCell ref="F9:F10"/>
    <mergeCell ref="B9:B10"/>
    <mergeCell ref="B8:F8"/>
    <mergeCell ref="A4:G4"/>
    <mergeCell ref="D1:G1"/>
    <mergeCell ref="A1:A3"/>
    <mergeCell ref="D2:G2"/>
    <mergeCell ref="D3:G3"/>
    <mergeCell ref="A8:A10"/>
    <mergeCell ref="G8:G10"/>
    <mergeCell ref="C9:C10"/>
    <mergeCell ref="D9:D10"/>
    <mergeCell ref="E9:E10"/>
  </mergeCells>
  <phoneticPr fontId="6" type="noConversion"/>
  <pageMargins left="0.59055118110236227" right="0.19685039370078741" top="0.19685039370078741" bottom="0.19685039370078741" header="0.51181102362204722" footer="0.51181102362204722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197"/>
  <sheetViews>
    <sheetView tabSelected="1" workbookViewId="0">
      <selection activeCell="J5" sqref="J5"/>
    </sheetView>
  </sheetViews>
  <sheetFormatPr defaultRowHeight="15"/>
  <cols>
    <col min="1" max="1" width="54" style="73" customWidth="1"/>
    <col min="2" max="2" width="8.7109375" style="23" customWidth="1"/>
    <col min="3" max="3" width="10.28515625" style="23" customWidth="1"/>
    <col min="4" max="4" width="11" style="23" customWidth="1"/>
    <col min="5" max="5" width="14.85546875" style="23" customWidth="1"/>
    <col min="6" max="6" width="14.7109375" style="42" customWidth="1"/>
    <col min="7" max="7" width="15.42578125" style="42" customWidth="1"/>
    <col min="8" max="8" width="9.5703125" style="23" bestFit="1" customWidth="1"/>
    <col min="9" max="16384" width="9.140625" style="23"/>
  </cols>
  <sheetData>
    <row r="1" spans="1:9" s="7" customFormat="1" ht="15.75" customHeight="1">
      <c r="A1" s="142"/>
      <c r="C1" s="143" t="s">
        <v>278</v>
      </c>
      <c r="D1" s="143"/>
      <c r="E1" s="143"/>
    </row>
    <row r="2" spans="1:9" s="7" customFormat="1" ht="15" customHeight="1">
      <c r="A2" s="142"/>
      <c r="C2" s="143" t="s">
        <v>222</v>
      </c>
      <c r="D2" s="143"/>
      <c r="E2" s="143"/>
    </row>
    <row r="3" spans="1:9" s="7" customFormat="1" ht="27" customHeight="1">
      <c r="A3" s="142"/>
      <c r="C3" s="143" t="s">
        <v>742</v>
      </c>
      <c r="D3" s="143"/>
      <c r="E3" s="143"/>
    </row>
    <row r="4" spans="1:9" s="7" customFormat="1" ht="8.25" customHeight="1">
      <c r="A4" s="146" t="s">
        <v>747</v>
      </c>
      <c r="B4" s="146"/>
      <c r="C4" s="146"/>
      <c r="D4" s="146"/>
      <c r="E4" s="146"/>
      <c r="F4" s="146"/>
      <c r="G4" s="6"/>
      <c r="H4" s="6"/>
    </row>
    <row r="5" spans="1:9" s="7" customFormat="1" ht="65.25" customHeight="1">
      <c r="A5" s="146"/>
      <c r="B5" s="146"/>
      <c r="C5" s="146"/>
      <c r="D5" s="146"/>
      <c r="E5" s="146"/>
      <c r="F5" s="146"/>
      <c r="G5" s="6"/>
      <c r="H5" s="6"/>
      <c r="I5" s="88"/>
    </row>
    <row r="6" spans="1:9" ht="29.25" customHeight="1">
      <c r="F6" s="53" t="s">
        <v>0</v>
      </c>
    </row>
    <row r="7" spans="1:9" ht="15.75">
      <c r="A7" s="151" t="s">
        <v>1</v>
      </c>
      <c r="B7" s="145"/>
      <c r="C7" s="145"/>
      <c r="D7" s="145"/>
      <c r="E7" s="145" t="s">
        <v>389</v>
      </c>
      <c r="F7" s="145" t="s">
        <v>418</v>
      </c>
      <c r="G7" s="145" t="s">
        <v>688</v>
      </c>
    </row>
    <row r="8" spans="1:9" ht="34.5" customHeight="1">
      <c r="A8" s="151"/>
      <c r="B8" s="144" t="s">
        <v>3</v>
      </c>
      <c r="C8" s="144" t="s">
        <v>4</v>
      </c>
      <c r="D8" s="144" t="s">
        <v>6</v>
      </c>
      <c r="E8" s="145"/>
      <c r="F8" s="145"/>
      <c r="G8" s="145"/>
    </row>
    <row r="9" spans="1:9" ht="14.25" customHeight="1">
      <c r="A9" s="151"/>
      <c r="B9" s="144"/>
      <c r="C9" s="144"/>
      <c r="D9" s="144"/>
      <c r="E9" s="145"/>
      <c r="F9" s="145"/>
      <c r="G9" s="145"/>
    </row>
    <row r="10" spans="1:9" s="57" customFormat="1" ht="24" customHeight="1">
      <c r="A10" s="61" t="s">
        <v>44</v>
      </c>
      <c r="B10" s="56"/>
      <c r="C10" s="56"/>
      <c r="D10" s="56"/>
      <c r="E10" s="66">
        <f>E11+E33+E41+E57+E72+E77+E100+E106+E118+E124</f>
        <v>1328481.8999999999</v>
      </c>
      <c r="F10" s="66">
        <f>F11+F33+F41+F57+F72+F77+F100+F106+F118+F124</f>
        <v>1327026.6000000001</v>
      </c>
      <c r="G10" s="66">
        <f>G11+G33+G41+G57+G72+G77+G100+G106+G118+G124</f>
        <v>1352405.2000000002</v>
      </c>
    </row>
    <row r="11" spans="1:9" ht="21.75" customHeight="1">
      <c r="A11" s="48" t="s">
        <v>7</v>
      </c>
      <c r="B11" s="9" t="s">
        <v>27</v>
      </c>
      <c r="C11" s="9" t="s">
        <v>28</v>
      </c>
      <c r="D11" s="9" t="s">
        <v>29</v>
      </c>
      <c r="E11" s="66">
        <f>E14+E17+E21+E23+E26+E28+E12</f>
        <v>113390.3</v>
      </c>
      <c r="F11" s="66">
        <f t="shared" ref="F11:G11" si="0">F14+F17+F21+F23+F26+F28+F12</f>
        <v>106149.3</v>
      </c>
      <c r="G11" s="66">
        <f t="shared" si="0"/>
        <v>105846.29999999999</v>
      </c>
      <c r="H11" s="54"/>
    </row>
    <row r="12" spans="1:9" ht="53.25" customHeight="1">
      <c r="A12" s="110" t="s">
        <v>746</v>
      </c>
      <c r="B12" s="9" t="s">
        <v>27</v>
      </c>
      <c r="C12" s="9" t="s">
        <v>30</v>
      </c>
      <c r="D12" s="9" t="s">
        <v>29</v>
      </c>
      <c r="E12" s="66">
        <f>E13</f>
        <v>1900.1</v>
      </c>
      <c r="F12" s="66">
        <f t="shared" ref="F12:G12" si="1">F13</f>
        <v>1900.1</v>
      </c>
      <c r="G12" s="66">
        <f t="shared" si="1"/>
        <v>1900.1</v>
      </c>
      <c r="H12" s="54"/>
    </row>
    <row r="13" spans="1:9" ht="77.25" customHeight="1">
      <c r="A13" s="27" t="s">
        <v>419</v>
      </c>
      <c r="B13" s="9" t="s">
        <v>27</v>
      </c>
      <c r="C13" s="9" t="s">
        <v>30</v>
      </c>
      <c r="D13" s="9" t="s">
        <v>57</v>
      </c>
      <c r="E13" s="66">
        <v>1900.1</v>
      </c>
      <c r="F13" s="66">
        <v>1900.1</v>
      </c>
      <c r="G13" s="66">
        <v>1900.1</v>
      </c>
      <c r="H13" s="54"/>
    </row>
    <row r="14" spans="1:9" s="7" customFormat="1" ht="64.5" customHeight="1">
      <c r="A14" s="8" t="s">
        <v>8</v>
      </c>
      <c r="B14" s="9" t="s">
        <v>27</v>
      </c>
      <c r="C14" s="9" t="s">
        <v>31</v>
      </c>
      <c r="D14" s="9" t="s">
        <v>29</v>
      </c>
      <c r="E14" s="10">
        <f>E15+E16</f>
        <v>4758.7</v>
      </c>
      <c r="F14" s="10">
        <f t="shared" ref="F14:G14" si="2">F15+F16</f>
        <v>4741.7</v>
      </c>
      <c r="G14" s="10">
        <f t="shared" si="2"/>
        <v>4741.7</v>
      </c>
      <c r="H14" s="6"/>
    </row>
    <row r="15" spans="1:9" s="7" customFormat="1" ht="47.25" customHeight="1">
      <c r="A15" s="27" t="s">
        <v>419</v>
      </c>
      <c r="B15" s="4" t="s">
        <v>27</v>
      </c>
      <c r="C15" s="4" t="s">
        <v>31</v>
      </c>
      <c r="D15" s="4" t="s">
        <v>57</v>
      </c>
      <c r="E15" s="5">
        <v>4561</v>
      </c>
      <c r="F15" s="25">
        <v>4561</v>
      </c>
      <c r="G15" s="25">
        <v>4561</v>
      </c>
      <c r="H15" s="6"/>
    </row>
    <row r="16" spans="1:9" s="7" customFormat="1" ht="34.5" customHeight="1">
      <c r="A16" s="27" t="s">
        <v>420</v>
      </c>
      <c r="B16" s="4" t="s">
        <v>27</v>
      </c>
      <c r="C16" s="4" t="s">
        <v>31</v>
      </c>
      <c r="D16" s="4" t="s">
        <v>58</v>
      </c>
      <c r="E16" s="5">
        <v>197.7</v>
      </c>
      <c r="F16" s="25">
        <v>180.7</v>
      </c>
      <c r="G16" s="25">
        <v>180.7</v>
      </c>
      <c r="H16" s="6"/>
    </row>
    <row r="17" spans="1:8" s="7" customFormat="1" ht="57.75">
      <c r="A17" s="48" t="s">
        <v>9</v>
      </c>
      <c r="B17" s="9" t="s">
        <v>27</v>
      </c>
      <c r="C17" s="9" t="s">
        <v>32</v>
      </c>
      <c r="D17" s="9" t="s">
        <v>29</v>
      </c>
      <c r="E17" s="10">
        <f>E18+E19+E20</f>
        <v>72218.399999999994</v>
      </c>
      <c r="F17" s="10">
        <f t="shared" ref="F17:G17" si="3">F18+F19+F20</f>
        <v>72218.399999999994</v>
      </c>
      <c r="G17" s="10">
        <f t="shared" si="3"/>
        <v>72218.399999999994</v>
      </c>
    </row>
    <row r="18" spans="1:8" s="7" customFormat="1" ht="78.75">
      <c r="A18" s="27" t="s">
        <v>419</v>
      </c>
      <c r="B18" s="4" t="s">
        <v>27</v>
      </c>
      <c r="C18" s="4" t="s">
        <v>32</v>
      </c>
      <c r="D18" s="4" t="s">
        <v>57</v>
      </c>
      <c r="E18" s="5">
        <v>61212.2</v>
      </c>
      <c r="F18" s="25">
        <v>61212.2</v>
      </c>
      <c r="G18" s="25">
        <v>61212.2</v>
      </c>
      <c r="H18" s="6"/>
    </row>
    <row r="19" spans="1:8" s="12" customFormat="1" ht="28.5" customHeight="1">
      <c r="A19" s="27" t="s">
        <v>420</v>
      </c>
      <c r="B19" s="4" t="s">
        <v>27</v>
      </c>
      <c r="C19" s="4" t="s">
        <v>32</v>
      </c>
      <c r="D19" s="4" t="s">
        <v>58</v>
      </c>
      <c r="E19" s="5">
        <v>10996.9</v>
      </c>
      <c r="F19" s="5">
        <v>10996.9</v>
      </c>
      <c r="G19" s="5">
        <v>10996.9</v>
      </c>
    </row>
    <row r="20" spans="1:8" s="7" customFormat="1" ht="15.75">
      <c r="A20" s="90" t="s">
        <v>60</v>
      </c>
      <c r="B20" s="4" t="s">
        <v>27</v>
      </c>
      <c r="C20" s="4" t="s">
        <v>32</v>
      </c>
      <c r="D20" s="4" t="s">
        <v>59</v>
      </c>
      <c r="E20" s="5">
        <v>9.3000000000000007</v>
      </c>
      <c r="F20" s="25">
        <v>9.3000000000000007</v>
      </c>
      <c r="G20" s="25">
        <v>9.3000000000000007</v>
      </c>
      <c r="H20" s="6"/>
    </row>
    <row r="21" spans="1:8" s="12" customFormat="1" ht="36.75" customHeight="1">
      <c r="A21" s="1" t="s">
        <v>370</v>
      </c>
      <c r="B21" s="9" t="s">
        <v>27</v>
      </c>
      <c r="C21" s="9" t="s">
        <v>41</v>
      </c>
      <c r="D21" s="9" t="s">
        <v>29</v>
      </c>
      <c r="E21" s="10">
        <f>E22</f>
        <v>25</v>
      </c>
      <c r="F21" s="10">
        <f t="shared" ref="F21:G21" si="4">F22</f>
        <v>109</v>
      </c>
      <c r="G21" s="10">
        <f t="shared" si="4"/>
        <v>10.199999999999999</v>
      </c>
    </row>
    <row r="22" spans="1:8" s="7" customFormat="1" ht="36.75" customHeight="1">
      <c r="A22" s="27" t="s">
        <v>420</v>
      </c>
      <c r="B22" s="4" t="s">
        <v>27</v>
      </c>
      <c r="C22" s="4" t="s">
        <v>41</v>
      </c>
      <c r="D22" s="4" t="s">
        <v>58</v>
      </c>
      <c r="E22" s="5">
        <v>25</v>
      </c>
      <c r="F22" s="5">
        <v>109</v>
      </c>
      <c r="G22" s="5">
        <v>10.199999999999999</v>
      </c>
    </row>
    <row r="23" spans="1:8" s="7" customFormat="1" ht="54" customHeight="1">
      <c r="A23" s="8" t="s">
        <v>10</v>
      </c>
      <c r="B23" s="9" t="s">
        <v>27</v>
      </c>
      <c r="C23" s="9" t="s">
        <v>33</v>
      </c>
      <c r="D23" s="9" t="s">
        <v>29</v>
      </c>
      <c r="E23" s="10">
        <f>E24+E25</f>
        <v>16780.900000000001</v>
      </c>
      <c r="F23" s="10">
        <f t="shared" ref="F23:G23" si="5">F24+F25</f>
        <v>16591.8</v>
      </c>
      <c r="G23" s="10">
        <f t="shared" si="5"/>
        <v>16698.7</v>
      </c>
      <c r="H23" s="6"/>
    </row>
    <row r="24" spans="1:8" s="7" customFormat="1" ht="54" customHeight="1">
      <c r="A24" s="27" t="s">
        <v>419</v>
      </c>
      <c r="B24" s="4" t="s">
        <v>27</v>
      </c>
      <c r="C24" s="4" t="s">
        <v>33</v>
      </c>
      <c r="D24" s="4" t="s">
        <v>57</v>
      </c>
      <c r="E24" s="5">
        <v>13605.2</v>
      </c>
      <c r="F24" s="5">
        <v>13597.2</v>
      </c>
      <c r="G24" s="5">
        <v>13597.2</v>
      </c>
      <c r="H24" s="6"/>
    </row>
    <row r="25" spans="1:8" s="7" customFormat="1" ht="38.25" customHeight="1">
      <c r="A25" s="27" t="s">
        <v>420</v>
      </c>
      <c r="B25" s="4" t="s">
        <v>27</v>
      </c>
      <c r="C25" s="4" t="s">
        <v>33</v>
      </c>
      <c r="D25" s="4" t="s">
        <v>58</v>
      </c>
      <c r="E25" s="5">
        <v>3175.7</v>
      </c>
      <c r="F25" s="5">
        <v>2994.6</v>
      </c>
      <c r="G25" s="5">
        <v>3101.5</v>
      </c>
      <c r="H25" s="6"/>
    </row>
    <row r="26" spans="1:8" s="7" customFormat="1" ht="15.75">
      <c r="A26" s="8" t="s">
        <v>11</v>
      </c>
      <c r="B26" s="9" t="s">
        <v>27</v>
      </c>
      <c r="C26" s="9" t="s">
        <v>42</v>
      </c>
      <c r="D26" s="9" t="s">
        <v>29</v>
      </c>
      <c r="E26" s="10">
        <f>E27</f>
        <v>11000</v>
      </c>
      <c r="F26" s="10">
        <f t="shared" ref="F26:G26" si="6">F27</f>
        <v>2000</v>
      </c>
      <c r="G26" s="10">
        <f t="shared" si="6"/>
        <v>2000</v>
      </c>
      <c r="H26" s="6"/>
    </row>
    <row r="27" spans="1:8" s="7" customFormat="1" ht="18.75" customHeight="1">
      <c r="A27" s="90" t="s">
        <v>60</v>
      </c>
      <c r="B27" s="4" t="s">
        <v>27</v>
      </c>
      <c r="C27" s="4" t="s">
        <v>42</v>
      </c>
      <c r="D27" s="4" t="s">
        <v>59</v>
      </c>
      <c r="E27" s="5">
        <v>11000</v>
      </c>
      <c r="F27" s="5">
        <v>2000</v>
      </c>
      <c r="G27" s="5">
        <v>2000</v>
      </c>
    </row>
    <row r="28" spans="1:8" s="7" customFormat="1" ht="21" customHeight="1">
      <c r="A28" s="48" t="s">
        <v>12</v>
      </c>
      <c r="B28" s="9" t="s">
        <v>27</v>
      </c>
      <c r="C28" s="9" t="s">
        <v>54</v>
      </c>
      <c r="D28" s="9" t="s">
        <v>29</v>
      </c>
      <c r="E28" s="10">
        <f>E29+E30+E32+E31</f>
        <v>6707.2000000000007</v>
      </c>
      <c r="F28" s="10">
        <f t="shared" ref="F28:G28" si="7">F29+F30+F32+F31</f>
        <v>8588.3000000000011</v>
      </c>
      <c r="G28" s="10">
        <f t="shared" si="7"/>
        <v>8277.2000000000007</v>
      </c>
      <c r="H28" s="6"/>
    </row>
    <row r="29" spans="1:8" s="7" customFormat="1" ht="60" customHeight="1">
      <c r="A29" s="27" t="s">
        <v>419</v>
      </c>
      <c r="B29" s="4" t="s">
        <v>27</v>
      </c>
      <c r="C29" s="4" t="s">
        <v>54</v>
      </c>
      <c r="D29" s="4" t="s">
        <v>57</v>
      </c>
      <c r="E29" s="5">
        <v>2821</v>
      </c>
      <c r="F29" s="25">
        <v>2821</v>
      </c>
      <c r="G29" s="25">
        <v>2821</v>
      </c>
      <c r="H29" s="6"/>
    </row>
    <row r="30" spans="1:8" s="7" customFormat="1" ht="39.75" customHeight="1">
      <c r="A30" s="27" t="s">
        <v>420</v>
      </c>
      <c r="B30" s="4" t="s">
        <v>27</v>
      </c>
      <c r="C30" s="4" t="s">
        <v>54</v>
      </c>
      <c r="D30" s="4" t="s">
        <v>58</v>
      </c>
      <c r="E30" s="5">
        <v>3649.1</v>
      </c>
      <c r="F30" s="5">
        <v>5530.2</v>
      </c>
      <c r="G30" s="5">
        <v>5219.1000000000004</v>
      </c>
      <c r="H30" s="6"/>
    </row>
    <row r="31" spans="1:8" s="7" customFormat="1" ht="39.75" customHeight="1">
      <c r="A31" s="89" t="s">
        <v>92</v>
      </c>
      <c r="B31" s="4" t="s">
        <v>27</v>
      </c>
      <c r="C31" s="4" t="s">
        <v>54</v>
      </c>
      <c r="D31" s="4" t="s">
        <v>65</v>
      </c>
      <c r="E31" s="5">
        <v>60</v>
      </c>
      <c r="F31" s="5">
        <v>60</v>
      </c>
      <c r="G31" s="5">
        <v>60</v>
      </c>
      <c r="H31" s="6"/>
    </row>
    <row r="32" spans="1:8" s="7" customFormat="1" ht="36.75" customHeight="1">
      <c r="A32" s="90" t="s">
        <v>60</v>
      </c>
      <c r="B32" s="4" t="s">
        <v>27</v>
      </c>
      <c r="C32" s="4" t="s">
        <v>54</v>
      </c>
      <c r="D32" s="4" t="s">
        <v>59</v>
      </c>
      <c r="E32" s="5">
        <v>177.1</v>
      </c>
      <c r="F32" s="25">
        <v>177.1</v>
      </c>
      <c r="G32" s="25">
        <v>177.1</v>
      </c>
      <c r="H32" s="6"/>
    </row>
    <row r="33" spans="1:8" s="7" customFormat="1" ht="32.25" customHeight="1">
      <c r="A33" s="8" t="s">
        <v>13</v>
      </c>
      <c r="B33" s="9" t="s">
        <v>31</v>
      </c>
      <c r="C33" s="9" t="s">
        <v>28</v>
      </c>
      <c r="D33" s="9" t="s">
        <v>29</v>
      </c>
      <c r="E33" s="10">
        <f>E34+E38</f>
        <v>15137.6</v>
      </c>
      <c r="F33" s="10">
        <f t="shared" ref="F33:G33" si="8">F34+F38</f>
        <v>15090.6</v>
      </c>
      <c r="G33" s="10">
        <f t="shared" si="8"/>
        <v>14775.6</v>
      </c>
      <c r="H33" s="6"/>
    </row>
    <row r="34" spans="1:8" s="7" customFormat="1" ht="46.5" customHeight="1">
      <c r="A34" s="8" t="s">
        <v>741</v>
      </c>
      <c r="B34" s="9" t="s">
        <v>31</v>
      </c>
      <c r="C34" s="9" t="s">
        <v>40</v>
      </c>
      <c r="D34" s="9" t="s">
        <v>29</v>
      </c>
      <c r="E34" s="10">
        <f>E35+E36+E37</f>
        <v>15011.6</v>
      </c>
      <c r="F34" s="10">
        <f t="shared" ref="F34:G34" si="9">F35+F36+F37</f>
        <v>15066.6</v>
      </c>
      <c r="G34" s="10">
        <f t="shared" si="9"/>
        <v>14746.6</v>
      </c>
      <c r="H34" s="6"/>
    </row>
    <row r="35" spans="1:8" s="6" customFormat="1" ht="31.5" customHeight="1">
      <c r="A35" s="27" t="s">
        <v>419</v>
      </c>
      <c r="B35" s="4" t="s">
        <v>31</v>
      </c>
      <c r="C35" s="4" t="s">
        <v>40</v>
      </c>
      <c r="D35" s="4" t="s">
        <v>57</v>
      </c>
      <c r="E35" s="5">
        <v>11862</v>
      </c>
      <c r="F35" s="5">
        <v>11862</v>
      </c>
      <c r="G35" s="5">
        <v>11862</v>
      </c>
    </row>
    <row r="36" spans="1:8" s="7" customFormat="1" ht="39" customHeight="1">
      <c r="A36" s="27" t="s">
        <v>420</v>
      </c>
      <c r="B36" s="4" t="s">
        <v>31</v>
      </c>
      <c r="C36" s="4" t="s">
        <v>40</v>
      </c>
      <c r="D36" s="4" t="s">
        <v>58</v>
      </c>
      <c r="E36" s="5">
        <v>3149.6</v>
      </c>
      <c r="F36" s="5">
        <v>2804.6</v>
      </c>
      <c r="G36" s="5">
        <v>2884.6</v>
      </c>
      <c r="H36" s="6"/>
    </row>
    <row r="37" spans="1:8" s="7" customFormat="1" ht="39" customHeight="1">
      <c r="A37" s="3" t="s">
        <v>479</v>
      </c>
      <c r="B37" s="4" t="s">
        <v>31</v>
      </c>
      <c r="C37" s="4" t="s">
        <v>40</v>
      </c>
      <c r="D37" s="4" t="s">
        <v>63</v>
      </c>
      <c r="E37" s="5">
        <v>0</v>
      </c>
      <c r="F37" s="5">
        <v>400</v>
      </c>
      <c r="G37" s="5">
        <v>0</v>
      </c>
      <c r="H37" s="6"/>
    </row>
    <row r="38" spans="1:8" s="7" customFormat="1" ht="39" customHeight="1">
      <c r="A38" s="8" t="s">
        <v>71</v>
      </c>
      <c r="B38" s="9" t="s">
        <v>31</v>
      </c>
      <c r="C38" s="9" t="s">
        <v>34</v>
      </c>
      <c r="D38" s="9" t="s">
        <v>29</v>
      </c>
      <c r="E38" s="10">
        <f>E39+E40</f>
        <v>126</v>
      </c>
      <c r="F38" s="10">
        <f t="shared" ref="F38:G38" si="10">F39+F40</f>
        <v>24</v>
      </c>
      <c r="G38" s="10">
        <f t="shared" si="10"/>
        <v>29</v>
      </c>
      <c r="H38" s="6"/>
    </row>
    <row r="39" spans="1:8" s="7" customFormat="1" ht="31.5" customHeight="1">
      <c r="A39" s="27" t="s">
        <v>420</v>
      </c>
      <c r="B39" s="4" t="s">
        <v>31</v>
      </c>
      <c r="C39" s="4" t="s">
        <v>34</v>
      </c>
      <c r="D39" s="4" t="s">
        <v>58</v>
      </c>
      <c r="E39" s="5">
        <v>26</v>
      </c>
      <c r="F39" s="5">
        <v>24</v>
      </c>
      <c r="G39" s="5">
        <v>29</v>
      </c>
      <c r="H39" s="6"/>
    </row>
    <row r="40" spans="1:8" s="7" customFormat="1" ht="31.5" customHeight="1">
      <c r="A40" s="90" t="s">
        <v>60</v>
      </c>
      <c r="B40" s="4" t="s">
        <v>31</v>
      </c>
      <c r="C40" s="4" t="s">
        <v>34</v>
      </c>
      <c r="D40" s="4" t="s">
        <v>59</v>
      </c>
      <c r="E40" s="5">
        <v>100</v>
      </c>
      <c r="F40" s="5">
        <v>0</v>
      </c>
      <c r="G40" s="5">
        <v>0</v>
      </c>
      <c r="H40" s="6"/>
    </row>
    <row r="41" spans="1:8" s="7" customFormat="1" ht="31.5" customHeight="1">
      <c r="A41" s="8" t="s">
        <v>14</v>
      </c>
      <c r="B41" s="9" t="s">
        <v>32</v>
      </c>
      <c r="C41" s="9" t="s">
        <v>28</v>
      </c>
      <c r="D41" s="9" t="s">
        <v>29</v>
      </c>
      <c r="E41" s="10">
        <f>E42+E45+E48+E51+E53</f>
        <v>82762.299999999988</v>
      </c>
      <c r="F41" s="10">
        <f>F42+F45+F48+F51+F53</f>
        <v>108197.4</v>
      </c>
      <c r="G41" s="10">
        <f>G42+G45+G48+G51+G53</f>
        <v>48162.399999999994</v>
      </c>
      <c r="H41" s="6"/>
    </row>
    <row r="42" spans="1:8" s="7" customFormat="1" ht="31.5" customHeight="1">
      <c r="A42" s="8" t="s">
        <v>62</v>
      </c>
      <c r="B42" s="9" t="s">
        <v>32</v>
      </c>
      <c r="C42" s="9" t="s">
        <v>41</v>
      </c>
      <c r="D42" s="9" t="s">
        <v>29</v>
      </c>
      <c r="E42" s="10">
        <f>E43+E44</f>
        <v>2072.4</v>
      </c>
      <c r="F42" s="10">
        <f t="shared" ref="F42:G42" si="11">F43+F44</f>
        <v>2059.8000000000002</v>
      </c>
      <c r="G42" s="10">
        <f t="shared" si="11"/>
        <v>2064</v>
      </c>
      <c r="H42" s="6"/>
    </row>
    <row r="43" spans="1:8" s="7" customFormat="1" ht="31.5">
      <c r="A43" s="27" t="s">
        <v>420</v>
      </c>
      <c r="B43" s="4" t="s">
        <v>32</v>
      </c>
      <c r="C43" s="4" t="s">
        <v>41</v>
      </c>
      <c r="D43" s="4" t="s">
        <v>58</v>
      </c>
      <c r="E43" s="5">
        <v>861.2</v>
      </c>
      <c r="F43" s="5">
        <v>861.2</v>
      </c>
      <c r="G43" s="5">
        <v>861.2</v>
      </c>
      <c r="H43" s="6"/>
    </row>
    <row r="44" spans="1:8" s="7" customFormat="1" ht="27" customHeight="1">
      <c r="A44" s="90" t="s">
        <v>60</v>
      </c>
      <c r="B44" s="4" t="s">
        <v>32</v>
      </c>
      <c r="C44" s="4" t="s">
        <v>41</v>
      </c>
      <c r="D44" s="4" t="s">
        <v>59</v>
      </c>
      <c r="E44" s="5">
        <v>1211.2</v>
      </c>
      <c r="F44" s="5">
        <v>1198.5999999999999</v>
      </c>
      <c r="G44" s="5">
        <v>1202.8</v>
      </c>
    </row>
    <row r="45" spans="1:8" s="7" customFormat="1" ht="15.75">
      <c r="A45" s="8" t="s">
        <v>51</v>
      </c>
      <c r="B45" s="9" t="s">
        <v>32</v>
      </c>
      <c r="C45" s="9" t="s">
        <v>39</v>
      </c>
      <c r="D45" s="9" t="s">
        <v>29</v>
      </c>
      <c r="E45" s="10">
        <f>E46+E47</f>
        <v>4421</v>
      </c>
      <c r="F45" s="10">
        <f t="shared" ref="F45:G45" si="12">F46+F47</f>
        <v>4652</v>
      </c>
      <c r="G45" s="10">
        <f t="shared" si="12"/>
        <v>4824</v>
      </c>
      <c r="H45" s="6"/>
    </row>
    <row r="46" spans="1:8" s="7" customFormat="1" ht="31.5">
      <c r="A46" s="27" t="s">
        <v>420</v>
      </c>
      <c r="B46" s="4" t="s">
        <v>32</v>
      </c>
      <c r="C46" s="4" t="s">
        <v>39</v>
      </c>
      <c r="D46" s="4" t="s">
        <v>58</v>
      </c>
      <c r="E46" s="5">
        <v>2000</v>
      </c>
      <c r="F46" s="5">
        <v>2130</v>
      </c>
      <c r="G46" s="5">
        <v>2200</v>
      </c>
      <c r="H46" s="6"/>
    </row>
    <row r="47" spans="1:8" s="7" customFormat="1" ht="25.5" customHeight="1">
      <c r="A47" s="90" t="s">
        <v>60</v>
      </c>
      <c r="B47" s="4" t="s">
        <v>32</v>
      </c>
      <c r="C47" s="4" t="s">
        <v>39</v>
      </c>
      <c r="D47" s="4" t="s">
        <v>59</v>
      </c>
      <c r="E47" s="5">
        <v>2421</v>
      </c>
      <c r="F47" s="5">
        <v>2522</v>
      </c>
      <c r="G47" s="5">
        <v>2624</v>
      </c>
      <c r="H47" s="6"/>
    </row>
    <row r="48" spans="1:8" s="7" customFormat="1" ht="18" customHeight="1">
      <c r="A48" s="62" t="s">
        <v>67</v>
      </c>
      <c r="B48" s="9" t="s">
        <v>32</v>
      </c>
      <c r="C48" s="9" t="s">
        <v>35</v>
      </c>
      <c r="D48" s="9" t="s">
        <v>29</v>
      </c>
      <c r="E48" s="10">
        <f>E49+E50</f>
        <v>71413.5</v>
      </c>
      <c r="F48" s="10">
        <f t="shared" ref="F48:G48" si="13">F49+F50</f>
        <v>97542.7</v>
      </c>
      <c r="G48" s="10">
        <f t="shared" si="13"/>
        <v>37200</v>
      </c>
      <c r="H48" s="6"/>
    </row>
    <row r="49" spans="1:8" s="7" customFormat="1" ht="52.5" customHeight="1">
      <c r="A49" s="27" t="s">
        <v>420</v>
      </c>
      <c r="B49" s="4" t="s">
        <v>32</v>
      </c>
      <c r="C49" s="4" t="s">
        <v>35</v>
      </c>
      <c r="D49" s="4" t="s">
        <v>58</v>
      </c>
      <c r="E49" s="5">
        <v>28474</v>
      </c>
      <c r="F49" s="5">
        <v>36548</v>
      </c>
      <c r="G49" s="5">
        <v>37200</v>
      </c>
      <c r="H49" s="6"/>
    </row>
    <row r="50" spans="1:8" s="7" customFormat="1" ht="38.25" customHeight="1">
      <c r="A50" s="3" t="s">
        <v>479</v>
      </c>
      <c r="B50" s="4" t="s">
        <v>32</v>
      </c>
      <c r="C50" s="4" t="s">
        <v>35</v>
      </c>
      <c r="D50" s="4" t="s">
        <v>63</v>
      </c>
      <c r="E50" s="5">
        <v>42939.5</v>
      </c>
      <c r="F50" s="5">
        <v>60994.7</v>
      </c>
      <c r="G50" s="5">
        <v>0</v>
      </c>
      <c r="H50" s="6"/>
    </row>
    <row r="51" spans="1:8" s="26" customFormat="1" ht="31.5" customHeight="1">
      <c r="A51" s="8" t="s">
        <v>284</v>
      </c>
      <c r="B51" s="9" t="s">
        <v>32</v>
      </c>
      <c r="C51" s="9" t="s">
        <v>40</v>
      </c>
      <c r="D51" s="9" t="s">
        <v>29</v>
      </c>
      <c r="E51" s="10">
        <f>E52</f>
        <v>2142.6999999999998</v>
      </c>
      <c r="F51" s="10">
        <f t="shared" ref="F51:G51" si="14">F52</f>
        <v>2113.6999999999998</v>
      </c>
      <c r="G51" s="10">
        <f t="shared" si="14"/>
        <v>2171.6999999999998</v>
      </c>
    </row>
    <row r="52" spans="1:8" s="21" customFormat="1" ht="31.5" customHeight="1">
      <c r="A52" s="27" t="s">
        <v>420</v>
      </c>
      <c r="B52" s="4" t="s">
        <v>32</v>
      </c>
      <c r="C52" s="4" t="s">
        <v>40</v>
      </c>
      <c r="D52" s="4" t="s">
        <v>58</v>
      </c>
      <c r="E52" s="5">
        <v>2142.6999999999998</v>
      </c>
      <c r="F52" s="5">
        <v>2113.6999999999998</v>
      </c>
      <c r="G52" s="5">
        <v>2171.6999999999998</v>
      </c>
    </row>
    <row r="53" spans="1:8" s="12" customFormat="1" ht="29.25" customHeight="1">
      <c r="A53" s="8" t="s">
        <v>15</v>
      </c>
      <c r="B53" s="9" t="s">
        <v>32</v>
      </c>
      <c r="C53" s="9">
        <v>12</v>
      </c>
      <c r="D53" s="9" t="s">
        <v>29</v>
      </c>
      <c r="E53" s="10">
        <f>E54+E55+E56</f>
        <v>2712.7</v>
      </c>
      <c r="F53" s="10">
        <f t="shared" ref="F53:G53" si="15">F54+F55+F56</f>
        <v>1829.2</v>
      </c>
      <c r="G53" s="10">
        <f t="shared" si="15"/>
        <v>1902.7</v>
      </c>
      <c r="H53" s="11"/>
    </row>
    <row r="54" spans="1:8" s="12" customFormat="1" ht="40.5" customHeight="1">
      <c r="A54" s="27" t="s">
        <v>420</v>
      </c>
      <c r="B54" s="4" t="s">
        <v>32</v>
      </c>
      <c r="C54" s="4">
        <v>12</v>
      </c>
      <c r="D54" s="4" t="s">
        <v>58</v>
      </c>
      <c r="E54" s="5">
        <v>1557</v>
      </c>
      <c r="F54" s="5">
        <v>1092</v>
      </c>
      <c r="G54" s="5">
        <v>1135.2</v>
      </c>
      <c r="H54" s="11"/>
    </row>
    <row r="55" spans="1:8" s="7" customFormat="1" ht="32.25" customHeight="1">
      <c r="A55" s="3" t="s">
        <v>421</v>
      </c>
      <c r="B55" s="4" t="s">
        <v>32</v>
      </c>
      <c r="C55" s="4">
        <v>12</v>
      </c>
      <c r="D55" s="4" t="s">
        <v>64</v>
      </c>
      <c r="E55" s="5">
        <v>905.7</v>
      </c>
      <c r="F55" s="5">
        <v>650</v>
      </c>
      <c r="G55" s="5">
        <v>665</v>
      </c>
    </row>
    <row r="56" spans="1:8" s="7" customFormat="1" ht="32.25" customHeight="1">
      <c r="A56" s="90" t="s">
        <v>60</v>
      </c>
      <c r="B56" s="4" t="s">
        <v>32</v>
      </c>
      <c r="C56" s="4">
        <v>12</v>
      </c>
      <c r="D56" s="4" t="s">
        <v>59</v>
      </c>
      <c r="E56" s="5">
        <v>250</v>
      </c>
      <c r="F56" s="5">
        <v>87.2</v>
      </c>
      <c r="G56" s="5">
        <v>102.5</v>
      </c>
    </row>
    <row r="57" spans="1:8" s="7" customFormat="1" ht="19.5" customHeight="1">
      <c r="A57" s="62" t="s">
        <v>16</v>
      </c>
      <c r="B57" s="9" t="s">
        <v>41</v>
      </c>
      <c r="C57" s="9" t="s">
        <v>28</v>
      </c>
      <c r="D57" s="9" t="s">
        <v>29</v>
      </c>
      <c r="E57" s="16">
        <f>E58+E62+E65+E69</f>
        <v>81105.8</v>
      </c>
      <c r="F57" s="16">
        <f>F58+F62+F65+F69</f>
        <v>62181.9</v>
      </c>
      <c r="G57" s="16">
        <f>G58+G62+G65+G69</f>
        <v>77591.900000000009</v>
      </c>
      <c r="H57" s="6"/>
    </row>
    <row r="58" spans="1:8" s="7" customFormat="1" ht="15.75">
      <c r="A58" s="8" t="s">
        <v>17</v>
      </c>
      <c r="B58" s="9" t="s">
        <v>41</v>
      </c>
      <c r="C58" s="9" t="s">
        <v>27</v>
      </c>
      <c r="D58" s="9" t="s">
        <v>29</v>
      </c>
      <c r="E58" s="17">
        <f>E59+E60+E61</f>
        <v>4997.5</v>
      </c>
      <c r="F58" s="17">
        <f t="shared" ref="F58:G58" si="16">F59+F60+F61</f>
        <v>3047.8</v>
      </c>
      <c r="G58" s="17">
        <f t="shared" si="16"/>
        <v>3368.2</v>
      </c>
      <c r="H58" s="6"/>
    </row>
    <row r="59" spans="1:8" s="7" customFormat="1" ht="30.75" customHeight="1">
      <c r="A59" s="27" t="s">
        <v>420</v>
      </c>
      <c r="B59" s="4" t="s">
        <v>41</v>
      </c>
      <c r="C59" s="4" t="s">
        <v>27</v>
      </c>
      <c r="D59" s="4" t="s">
        <v>58</v>
      </c>
      <c r="E59" s="5">
        <v>1630</v>
      </c>
      <c r="F59" s="5">
        <v>1472</v>
      </c>
      <c r="G59" s="5">
        <v>1539</v>
      </c>
    </row>
    <row r="60" spans="1:8" s="7" customFormat="1" ht="30.75" customHeight="1">
      <c r="A60" s="3" t="s">
        <v>479</v>
      </c>
      <c r="B60" s="4" t="s">
        <v>41</v>
      </c>
      <c r="C60" s="4" t="s">
        <v>27</v>
      </c>
      <c r="D60" s="4" t="s">
        <v>63</v>
      </c>
      <c r="E60" s="5">
        <v>2345.5</v>
      </c>
      <c r="F60" s="5">
        <v>544.79999999999995</v>
      </c>
      <c r="G60" s="5">
        <v>757.2</v>
      </c>
    </row>
    <row r="61" spans="1:8" s="7" customFormat="1" ht="30.75" customHeight="1">
      <c r="A61" s="90" t="s">
        <v>60</v>
      </c>
      <c r="B61" s="4" t="s">
        <v>41</v>
      </c>
      <c r="C61" s="4" t="s">
        <v>27</v>
      </c>
      <c r="D61" s="4" t="s">
        <v>59</v>
      </c>
      <c r="E61" s="5">
        <v>1022</v>
      </c>
      <c r="F61" s="5">
        <v>1031</v>
      </c>
      <c r="G61" s="5">
        <v>1072</v>
      </c>
    </row>
    <row r="62" spans="1:8" s="7" customFormat="1" ht="20.25" customHeight="1">
      <c r="A62" s="8" t="s">
        <v>56</v>
      </c>
      <c r="B62" s="9" t="s">
        <v>41</v>
      </c>
      <c r="C62" s="9" t="s">
        <v>30</v>
      </c>
      <c r="D62" s="9" t="s">
        <v>29</v>
      </c>
      <c r="E62" s="10">
        <f>E63+E64</f>
        <v>3864</v>
      </c>
      <c r="F62" s="10">
        <f t="shared" ref="F62:G62" si="17">F63+F64</f>
        <v>3680.6</v>
      </c>
      <c r="G62" s="10">
        <f t="shared" si="17"/>
        <v>13129.9</v>
      </c>
      <c r="H62" s="6"/>
    </row>
    <row r="63" spans="1:8" s="7" customFormat="1" ht="34.5" customHeight="1">
      <c r="A63" s="27" t="s">
        <v>420</v>
      </c>
      <c r="B63" s="4" t="s">
        <v>41</v>
      </c>
      <c r="C63" s="4" t="s">
        <v>30</v>
      </c>
      <c r="D63" s="4" t="s">
        <v>58</v>
      </c>
      <c r="E63" s="5">
        <v>1022.5</v>
      </c>
      <c r="F63" s="5">
        <v>1736</v>
      </c>
      <c r="G63" s="5">
        <v>1840</v>
      </c>
      <c r="H63" s="6"/>
    </row>
    <row r="64" spans="1:8" s="7" customFormat="1" ht="17.25" customHeight="1">
      <c r="A64" s="90" t="s">
        <v>60</v>
      </c>
      <c r="B64" s="4" t="s">
        <v>41</v>
      </c>
      <c r="C64" s="4" t="s">
        <v>30</v>
      </c>
      <c r="D64" s="4" t="s">
        <v>59</v>
      </c>
      <c r="E64" s="5">
        <v>2841.5</v>
      </c>
      <c r="F64" s="5">
        <v>1944.6</v>
      </c>
      <c r="G64" s="5">
        <v>11289.9</v>
      </c>
      <c r="H64" s="6"/>
    </row>
    <row r="65" spans="1:8" s="7" customFormat="1" ht="27" customHeight="1">
      <c r="A65" s="48" t="s">
        <v>50</v>
      </c>
      <c r="B65" s="9" t="s">
        <v>41</v>
      </c>
      <c r="C65" s="9" t="s">
        <v>31</v>
      </c>
      <c r="D65" s="9" t="s">
        <v>29</v>
      </c>
      <c r="E65" s="10">
        <f>E66+E67+E68</f>
        <v>71484</v>
      </c>
      <c r="F65" s="10">
        <f t="shared" ref="F65:G65" si="18">F66+F67+F68</f>
        <v>54693.2</v>
      </c>
      <c r="G65" s="10">
        <f t="shared" si="18"/>
        <v>60333.5</v>
      </c>
      <c r="H65" s="6"/>
    </row>
    <row r="66" spans="1:8" s="6" customFormat="1" ht="77.25" customHeight="1">
      <c r="A66" s="27" t="s">
        <v>419</v>
      </c>
      <c r="B66" s="4" t="s">
        <v>41</v>
      </c>
      <c r="C66" s="4" t="s">
        <v>31</v>
      </c>
      <c r="D66" s="4" t="s">
        <v>57</v>
      </c>
      <c r="E66" s="5">
        <v>4624.1000000000004</v>
      </c>
      <c r="F66" s="25">
        <v>4624.1000000000004</v>
      </c>
      <c r="G66" s="25">
        <v>4624.1000000000004</v>
      </c>
    </row>
    <row r="67" spans="1:8" s="7" customFormat="1" ht="39" customHeight="1">
      <c r="A67" s="27" t="s">
        <v>420</v>
      </c>
      <c r="B67" s="4" t="s">
        <v>41</v>
      </c>
      <c r="C67" s="4" t="s">
        <v>31</v>
      </c>
      <c r="D67" s="4" t="s">
        <v>58</v>
      </c>
      <c r="E67" s="5">
        <v>50911.8</v>
      </c>
      <c r="F67" s="5">
        <v>35198.800000000003</v>
      </c>
      <c r="G67" s="5">
        <v>40839.1</v>
      </c>
      <c r="H67" s="6"/>
    </row>
    <row r="68" spans="1:8" s="7" customFormat="1" ht="39" customHeight="1">
      <c r="A68" s="90" t="s">
        <v>60</v>
      </c>
      <c r="B68" s="4" t="s">
        <v>41</v>
      </c>
      <c r="C68" s="4" t="s">
        <v>31</v>
      </c>
      <c r="D68" s="4" t="s">
        <v>59</v>
      </c>
      <c r="E68" s="5">
        <v>15948.1</v>
      </c>
      <c r="F68" s="5">
        <v>14870.3</v>
      </c>
      <c r="G68" s="5">
        <v>14870.3</v>
      </c>
      <c r="H68" s="6"/>
    </row>
    <row r="69" spans="1:8" s="7" customFormat="1" ht="31.5" customHeight="1">
      <c r="A69" s="8" t="s">
        <v>45</v>
      </c>
      <c r="B69" s="9" t="s">
        <v>41</v>
      </c>
      <c r="C69" s="9" t="s">
        <v>41</v>
      </c>
      <c r="D69" s="9" t="s">
        <v>29</v>
      </c>
      <c r="E69" s="10">
        <f>E70+E71</f>
        <v>760.3</v>
      </c>
      <c r="F69" s="10">
        <f t="shared" ref="F69:G69" si="19">F70+F71</f>
        <v>760.3</v>
      </c>
      <c r="G69" s="10">
        <f t="shared" si="19"/>
        <v>760.3</v>
      </c>
      <c r="H69" s="6"/>
    </row>
    <row r="70" spans="1:8" s="6" customFormat="1" ht="84" customHeight="1">
      <c r="A70" s="27" t="s">
        <v>419</v>
      </c>
      <c r="B70" s="4" t="s">
        <v>41</v>
      </c>
      <c r="C70" s="4" t="s">
        <v>41</v>
      </c>
      <c r="D70" s="4" t="s">
        <v>57</v>
      </c>
      <c r="E70" s="5">
        <v>750.9</v>
      </c>
      <c r="F70" s="5">
        <v>750.9</v>
      </c>
      <c r="G70" s="5">
        <v>750.9</v>
      </c>
    </row>
    <row r="71" spans="1:8" s="6" customFormat="1" ht="45.75" customHeight="1">
      <c r="A71" s="27" t="s">
        <v>420</v>
      </c>
      <c r="B71" s="4" t="s">
        <v>41</v>
      </c>
      <c r="C71" s="4" t="s">
        <v>41</v>
      </c>
      <c r="D71" s="4" t="s">
        <v>58</v>
      </c>
      <c r="E71" s="5">
        <v>9.4</v>
      </c>
      <c r="F71" s="5">
        <v>9.4</v>
      </c>
      <c r="G71" s="5">
        <v>9.4</v>
      </c>
    </row>
    <row r="72" spans="1:8" s="7" customFormat="1" ht="18.75" customHeight="1">
      <c r="A72" s="62" t="s">
        <v>49</v>
      </c>
      <c r="B72" s="9" t="s">
        <v>33</v>
      </c>
      <c r="C72" s="9" t="s">
        <v>28</v>
      </c>
      <c r="D72" s="9" t="s">
        <v>29</v>
      </c>
      <c r="E72" s="10">
        <f>E73+E75</f>
        <v>335</v>
      </c>
      <c r="F72" s="10">
        <f t="shared" ref="F72:G72" si="20">F73+F75</f>
        <v>160</v>
      </c>
      <c r="G72" s="10">
        <f t="shared" si="20"/>
        <v>160</v>
      </c>
      <c r="H72" s="6"/>
    </row>
    <row r="73" spans="1:8" s="12" customFormat="1" ht="22.5" customHeight="1">
      <c r="A73" s="8" t="s">
        <v>70</v>
      </c>
      <c r="B73" s="9" t="s">
        <v>33</v>
      </c>
      <c r="C73" s="9" t="s">
        <v>30</v>
      </c>
      <c r="D73" s="9" t="s">
        <v>29</v>
      </c>
      <c r="E73" s="10">
        <f>E74</f>
        <v>270</v>
      </c>
      <c r="F73" s="10">
        <f t="shared" ref="F73:G73" si="21">F74</f>
        <v>120</v>
      </c>
      <c r="G73" s="10">
        <f t="shared" si="21"/>
        <v>120</v>
      </c>
      <c r="H73" s="11"/>
    </row>
    <row r="74" spans="1:8" s="7" customFormat="1" ht="35.25" customHeight="1">
      <c r="A74" s="27" t="s">
        <v>420</v>
      </c>
      <c r="B74" s="4" t="s">
        <v>33</v>
      </c>
      <c r="C74" s="4" t="s">
        <v>30</v>
      </c>
      <c r="D74" s="4" t="s">
        <v>58</v>
      </c>
      <c r="E74" s="5">
        <v>270</v>
      </c>
      <c r="F74" s="5">
        <v>120</v>
      </c>
      <c r="G74" s="5">
        <v>120</v>
      </c>
    </row>
    <row r="75" spans="1:8" s="7" customFormat="1" ht="33" customHeight="1">
      <c r="A75" s="8" t="s">
        <v>52</v>
      </c>
      <c r="B75" s="9" t="s">
        <v>33</v>
      </c>
      <c r="C75" s="9" t="s">
        <v>41</v>
      </c>
      <c r="D75" s="9" t="s">
        <v>29</v>
      </c>
      <c r="E75" s="10">
        <f>E76</f>
        <v>65</v>
      </c>
      <c r="F75" s="10">
        <f t="shared" ref="F75:G75" si="22">F76</f>
        <v>40</v>
      </c>
      <c r="G75" s="10">
        <f t="shared" si="22"/>
        <v>40</v>
      </c>
      <c r="H75" s="6"/>
    </row>
    <row r="76" spans="1:8" s="7" customFormat="1" ht="39" customHeight="1">
      <c r="A76" s="27" t="s">
        <v>420</v>
      </c>
      <c r="B76" s="4" t="s">
        <v>33</v>
      </c>
      <c r="C76" s="4" t="s">
        <v>41</v>
      </c>
      <c r="D76" s="4" t="s">
        <v>58</v>
      </c>
      <c r="E76" s="5">
        <v>65</v>
      </c>
      <c r="F76" s="5">
        <v>40</v>
      </c>
      <c r="G76" s="5">
        <v>40</v>
      </c>
    </row>
    <row r="77" spans="1:8" s="12" customFormat="1" ht="24" customHeight="1">
      <c r="A77" s="8" t="s">
        <v>18</v>
      </c>
      <c r="B77" s="9" t="s">
        <v>37</v>
      </c>
      <c r="C77" s="9" t="s">
        <v>28</v>
      </c>
      <c r="D77" s="9" t="s">
        <v>29</v>
      </c>
      <c r="E77" s="10">
        <f>E78+E81+E87+E89+E95</f>
        <v>854246.40000000002</v>
      </c>
      <c r="F77" s="10">
        <f t="shared" ref="F77:G77" si="23">F78+F81+F87+F89+F95</f>
        <v>852501.8</v>
      </c>
      <c r="G77" s="10">
        <f t="shared" si="23"/>
        <v>922360.1</v>
      </c>
      <c r="H77" s="11"/>
    </row>
    <row r="78" spans="1:8" s="12" customFormat="1" ht="17.25" customHeight="1">
      <c r="A78" s="8" t="s">
        <v>19</v>
      </c>
      <c r="B78" s="9" t="s">
        <v>37</v>
      </c>
      <c r="C78" s="9" t="s">
        <v>27</v>
      </c>
      <c r="D78" s="9" t="s">
        <v>29</v>
      </c>
      <c r="E78" s="10">
        <f>E79+E80</f>
        <v>301787.5</v>
      </c>
      <c r="F78" s="10">
        <f t="shared" ref="F78:G78" si="24">F79+F80</f>
        <v>279488.5</v>
      </c>
      <c r="G78" s="10">
        <f t="shared" si="24"/>
        <v>279488.5</v>
      </c>
      <c r="H78" s="11"/>
    </row>
    <row r="79" spans="1:8" s="7" customFormat="1" ht="17.25" customHeight="1">
      <c r="A79" s="3" t="s">
        <v>479</v>
      </c>
      <c r="B79" s="4" t="s">
        <v>37</v>
      </c>
      <c r="C79" s="4" t="s">
        <v>27</v>
      </c>
      <c r="D79" s="4" t="s">
        <v>63</v>
      </c>
      <c r="E79" s="5">
        <v>22299</v>
      </c>
      <c r="F79" s="5">
        <v>0</v>
      </c>
      <c r="G79" s="5">
        <v>0</v>
      </c>
      <c r="H79" s="6"/>
    </row>
    <row r="80" spans="1:8" s="12" customFormat="1" ht="39.75" customHeight="1">
      <c r="A80" s="3" t="s">
        <v>421</v>
      </c>
      <c r="B80" s="4" t="s">
        <v>37</v>
      </c>
      <c r="C80" s="4" t="s">
        <v>27</v>
      </c>
      <c r="D80" s="4" t="s">
        <v>64</v>
      </c>
      <c r="E80" s="5">
        <v>279488.5</v>
      </c>
      <c r="F80" s="5">
        <v>279488.5</v>
      </c>
      <c r="G80" s="5">
        <v>279488.5</v>
      </c>
      <c r="H80" s="11"/>
    </row>
    <row r="81" spans="1:8" s="12" customFormat="1" ht="31.5" customHeight="1">
      <c r="A81" s="8" t="s">
        <v>20</v>
      </c>
      <c r="B81" s="9" t="s">
        <v>37</v>
      </c>
      <c r="C81" s="9" t="s">
        <v>30</v>
      </c>
      <c r="D81" s="9" t="s">
        <v>29</v>
      </c>
      <c r="E81" s="10">
        <f>E82+E83+E84+E85+E86</f>
        <v>334103.5</v>
      </c>
      <c r="F81" s="10">
        <f t="shared" ref="F81:G81" si="25">F82+F83+F84+F85+F86</f>
        <v>342754.6</v>
      </c>
      <c r="G81" s="10">
        <f t="shared" si="25"/>
        <v>408675.5</v>
      </c>
      <c r="H81" s="11"/>
    </row>
    <row r="82" spans="1:8" s="7" customFormat="1" ht="32.25" customHeight="1">
      <c r="A82" s="27" t="s">
        <v>419</v>
      </c>
      <c r="B82" s="4" t="s">
        <v>37</v>
      </c>
      <c r="C82" s="4" t="s">
        <v>30</v>
      </c>
      <c r="D82" s="4" t="s">
        <v>57</v>
      </c>
      <c r="E82" s="5">
        <v>6012.8</v>
      </c>
      <c r="F82" s="5">
        <v>6012.8</v>
      </c>
      <c r="G82" s="5">
        <v>6012.8</v>
      </c>
    </row>
    <row r="83" spans="1:8" s="7" customFormat="1" ht="37.5" customHeight="1">
      <c r="A83" s="27" t="s">
        <v>420</v>
      </c>
      <c r="B83" s="4" t="s">
        <v>37</v>
      </c>
      <c r="C83" s="4" t="s">
        <v>30</v>
      </c>
      <c r="D83" s="4" t="s">
        <v>58</v>
      </c>
      <c r="E83" s="5">
        <v>1724</v>
      </c>
      <c r="F83" s="5">
        <v>1723.2</v>
      </c>
      <c r="G83" s="5">
        <v>1723.2</v>
      </c>
    </row>
    <row r="84" spans="1:8" s="7" customFormat="1" ht="42.75" customHeight="1">
      <c r="A84" s="3" t="s">
        <v>479</v>
      </c>
      <c r="B84" s="4" t="s">
        <v>37</v>
      </c>
      <c r="C84" s="4" t="s">
        <v>30</v>
      </c>
      <c r="D84" s="4" t="s">
        <v>63</v>
      </c>
      <c r="E84" s="5">
        <v>1000</v>
      </c>
      <c r="F84" s="5">
        <v>0</v>
      </c>
      <c r="G84" s="5">
        <v>65920.899999999994</v>
      </c>
    </row>
    <row r="85" spans="1:8" s="7" customFormat="1" ht="39" customHeight="1">
      <c r="A85" s="3" t="s">
        <v>421</v>
      </c>
      <c r="B85" s="4" t="s">
        <v>37</v>
      </c>
      <c r="C85" s="4" t="s">
        <v>30</v>
      </c>
      <c r="D85" s="4" t="s">
        <v>64</v>
      </c>
      <c r="E85" s="5">
        <v>325257.7</v>
      </c>
      <c r="F85" s="5">
        <v>334909.59999999998</v>
      </c>
      <c r="G85" s="5">
        <v>334909.59999999998</v>
      </c>
    </row>
    <row r="86" spans="1:8" s="7" customFormat="1" ht="28.5" customHeight="1">
      <c r="A86" s="90" t="s">
        <v>60</v>
      </c>
      <c r="B86" s="4" t="s">
        <v>37</v>
      </c>
      <c r="C86" s="4" t="s">
        <v>30</v>
      </c>
      <c r="D86" s="4" t="s">
        <v>59</v>
      </c>
      <c r="E86" s="5">
        <v>109</v>
      </c>
      <c r="F86" s="5">
        <v>109</v>
      </c>
      <c r="G86" s="5">
        <v>109</v>
      </c>
    </row>
    <row r="87" spans="1:8" s="55" customFormat="1" ht="21.75" customHeight="1">
      <c r="A87" s="8" t="s">
        <v>275</v>
      </c>
      <c r="B87" s="9" t="s">
        <v>37</v>
      </c>
      <c r="C87" s="9" t="s">
        <v>31</v>
      </c>
      <c r="D87" s="9" t="s">
        <v>29</v>
      </c>
      <c r="E87" s="10">
        <f>E88</f>
        <v>124818.4</v>
      </c>
      <c r="F87" s="10">
        <f t="shared" ref="F87:G87" si="26">F88</f>
        <v>124801.4</v>
      </c>
      <c r="G87" s="10">
        <f t="shared" si="26"/>
        <v>126341.4</v>
      </c>
    </row>
    <row r="88" spans="1:8" s="55" customFormat="1" ht="43.5" customHeight="1">
      <c r="A88" s="3" t="s">
        <v>421</v>
      </c>
      <c r="B88" s="4" t="s">
        <v>37</v>
      </c>
      <c r="C88" s="4" t="s">
        <v>31</v>
      </c>
      <c r="D88" s="4" t="s">
        <v>64</v>
      </c>
      <c r="E88" s="5">
        <v>124818.4</v>
      </c>
      <c r="F88" s="5">
        <v>124801.4</v>
      </c>
      <c r="G88" s="5">
        <v>126341.4</v>
      </c>
    </row>
    <row r="89" spans="1:8" s="7" customFormat="1" ht="30" customHeight="1">
      <c r="A89" s="8" t="s">
        <v>416</v>
      </c>
      <c r="B89" s="9" t="s">
        <v>37</v>
      </c>
      <c r="C89" s="9" t="s">
        <v>37</v>
      </c>
      <c r="D89" s="9" t="s">
        <v>29</v>
      </c>
      <c r="E89" s="10">
        <f>E91+E92+E93+E94+E90</f>
        <v>7289</v>
      </c>
      <c r="F89" s="10">
        <f t="shared" ref="F89:G89" si="27">F91+F92+F93+F94+F90</f>
        <v>8299</v>
      </c>
      <c r="G89" s="10">
        <f t="shared" si="27"/>
        <v>8299</v>
      </c>
      <c r="H89" s="6"/>
    </row>
    <row r="90" spans="1:8" s="7" customFormat="1" ht="30" customHeight="1">
      <c r="A90" s="27" t="s">
        <v>419</v>
      </c>
      <c r="B90" s="4" t="s">
        <v>37</v>
      </c>
      <c r="C90" s="4" t="s">
        <v>37</v>
      </c>
      <c r="D90" s="4" t="s">
        <v>57</v>
      </c>
      <c r="E90" s="5">
        <v>5</v>
      </c>
      <c r="F90" s="5">
        <v>5</v>
      </c>
      <c r="G90" s="5">
        <v>5</v>
      </c>
      <c r="H90" s="6"/>
    </row>
    <row r="91" spans="1:8" s="7" customFormat="1" ht="46.5" customHeight="1">
      <c r="A91" s="27" t="s">
        <v>420</v>
      </c>
      <c r="B91" s="4" t="s">
        <v>37</v>
      </c>
      <c r="C91" s="4" t="s">
        <v>37</v>
      </c>
      <c r="D91" s="4" t="s">
        <v>58</v>
      </c>
      <c r="E91" s="5">
        <v>541.1</v>
      </c>
      <c r="F91" s="5">
        <v>551.1</v>
      </c>
      <c r="G91" s="5">
        <v>551.1</v>
      </c>
    </row>
    <row r="92" spans="1:8" s="7" customFormat="1" ht="22.5" customHeight="1">
      <c r="A92" s="89" t="s">
        <v>92</v>
      </c>
      <c r="B92" s="4" t="s">
        <v>37</v>
      </c>
      <c r="C92" s="4" t="s">
        <v>37</v>
      </c>
      <c r="D92" s="4" t="s">
        <v>65</v>
      </c>
      <c r="E92" s="5">
        <v>3068.6</v>
      </c>
      <c r="F92" s="5">
        <v>4068.6</v>
      </c>
      <c r="G92" s="5">
        <v>4068.6</v>
      </c>
    </row>
    <row r="93" spans="1:8" s="7" customFormat="1" ht="48.75" customHeight="1">
      <c r="A93" s="3" t="s">
        <v>421</v>
      </c>
      <c r="B93" s="4" t="s">
        <v>37</v>
      </c>
      <c r="C93" s="4" t="s">
        <v>37</v>
      </c>
      <c r="D93" s="4" t="s">
        <v>64</v>
      </c>
      <c r="E93" s="5">
        <v>2929.2</v>
      </c>
      <c r="F93" s="5">
        <v>2929.2</v>
      </c>
      <c r="G93" s="5">
        <v>2929.2</v>
      </c>
    </row>
    <row r="94" spans="1:8" s="7" customFormat="1" ht="28.5" customHeight="1">
      <c r="A94" s="90" t="s">
        <v>60</v>
      </c>
      <c r="B94" s="4" t="s">
        <v>37</v>
      </c>
      <c r="C94" s="4" t="s">
        <v>37</v>
      </c>
      <c r="D94" s="4" t="s">
        <v>59</v>
      </c>
      <c r="E94" s="5">
        <v>745.1</v>
      </c>
      <c r="F94" s="5">
        <v>745.1</v>
      </c>
      <c r="G94" s="5">
        <v>745.1</v>
      </c>
    </row>
    <row r="95" spans="1:8" s="7" customFormat="1" ht="17.25" customHeight="1">
      <c r="A95" s="8" t="s">
        <v>21</v>
      </c>
      <c r="B95" s="9" t="s">
        <v>37</v>
      </c>
      <c r="C95" s="9" t="s">
        <v>35</v>
      </c>
      <c r="D95" s="9" t="s">
        <v>29</v>
      </c>
      <c r="E95" s="10">
        <f>E96+E97+E98+E99</f>
        <v>86248</v>
      </c>
      <c r="F95" s="10">
        <f t="shared" ref="F95:G95" si="28">F96+F97+F98+F99</f>
        <v>97158.3</v>
      </c>
      <c r="G95" s="10">
        <f t="shared" si="28"/>
        <v>99555.7</v>
      </c>
      <c r="H95" s="6"/>
    </row>
    <row r="96" spans="1:8" s="7" customFormat="1" ht="72.75" customHeight="1">
      <c r="A96" s="27" t="s">
        <v>419</v>
      </c>
      <c r="B96" s="4" t="s">
        <v>37</v>
      </c>
      <c r="C96" s="4" t="s">
        <v>35</v>
      </c>
      <c r="D96" s="4" t="s">
        <v>57</v>
      </c>
      <c r="E96" s="5">
        <v>10586</v>
      </c>
      <c r="F96" s="5">
        <v>10586</v>
      </c>
      <c r="G96" s="5">
        <v>10586</v>
      </c>
    </row>
    <row r="97" spans="1:8" s="7" customFormat="1" ht="45" customHeight="1">
      <c r="A97" s="27" t="s">
        <v>420</v>
      </c>
      <c r="B97" s="4" t="s">
        <v>37</v>
      </c>
      <c r="C97" s="4" t="s">
        <v>35</v>
      </c>
      <c r="D97" s="4" t="s">
        <v>58</v>
      </c>
      <c r="E97" s="24">
        <v>2522.5</v>
      </c>
      <c r="F97" s="24">
        <v>5618.6</v>
      </c>
      <c r="G97" s="24">
        <v>2522.5</v>
      </c>
    </row>
    <row r="98" spans="1:8" s="7" customFormat="1" ht="36.75" customHeight="1">
      <c r="A98" s="3" t="s">
        <v>421</v>
      </c>
      <c r="B98" s="4" t="s">
        <v>37</v>
      </c>
      <c r="C98" s="4" t="s">
        <v>35</v>
      </c>
      <c r="D98" s="4" t="s">
        <v>64</v>
      </c>
      <c r="E98" s="5">
        <v>73097.3</v>
      </c>
      <c r="F98" s="5">
        <v>80911.5</v>
      </c>
      <c r="G98" s="5">
        <v>86405</v>
      </c>
    </row>
    <row r="99" spans="1:8" s="7" customFormat="1" ht="24.75" customHeight="1">
      <c r="A99" s="90" t="s">
        <v>60</v>
      </c>
      <c r="B99" s="4" t="s">
        <v>37</v>
      </c>
      <c r="C99" s="4" t="s">
        <v>35</v>
      </c>
      <c r="D99" s="4" t="s">
        <v>59</v>
      </c>
      <c r="E99" s="5">
        <v>42.2</v>
      </c>
      <c r="F99" s="5">
        <v>42.2</v>
      </c>
      <c r="G99" s="5">
        <v>42.2</v>
      </c>
    </row>
    <row r="100" spans="1:8" s="12" customFormat="1" ht="21" customHeight="1">
      <c r="A100" s="14" t="s">
        <v>415</v>
      </c>
      <c r="B100" s="9" t="s">
        <v>39</v>
      </c>
      <c r="C100" s="9" t="s">
        <v>28</v>
      </c>
      <c r="D100" s="9" t="s">
        <v>29</v>
      </c>
      <c r="E100" s="10">
        <f>E101+E104</f>
        <v>94314</v>
      </c>
      <c r="F100" s="10">
        <f>F101+F104</f>
        <v>93062.2</v>
      </c>
      <c r="G100" s="10">
        <f>G101+G104</f>
        <v>93273.2</v>
      </c>
      <c r="H100" s="11"/>
    </row>
    <row r="101" spans="1:8" s="12" customFormat="1" ht="18.75" customHeight="1">
      <c r="A101" s="8" t="s">
        <v>22</v>
      </c>
      <c r="B101" s="9" t="s">
        <v>39</v>
      </c>
      <c r="C101" s="9" t="s">
        <v>27</v>
      </c>
      <c r="D101" s="9" t="s">
        <v>29</v>
      </c>
      <c r="E101" s="10">
        <f>E102+E103</f>
        <v>88920</v>
      </c>
      <c r="F101" s="10">
        <f t="shared" ref="F101:G101" si="29">F102+F103</f>
        <v>87668.2</v>
      </c>
      <c r="G101" s="10">
        <f t="shared" si="29"/>
        <v>87879.2</v>
      </c>
      <c r="H101" s="11"/>
    </row>
    <row r="102" spans="1:8" s="7" customFormat="1" ht="42.75" customHeight="1">
      <c r="A102" s="27" t="s">
        <v>420</v>
      </c>
      <c r="B102" s="4" t="s">
        <v>39</v>
      </c>
      <c r="C102" s="4" t="s">
        <v>27</v>
      </c>
      <c r="D102" s="4" t="s">
        <v>58</v>
      </c>
      <c r="E102" s="5">
        <v>16.2</v>
      </c>
      <c r="F102" s="5">
        <v>16.2</v>
      </c>
      <c r="G102" s="5">
        <v>16.2</v>
      </c>
      <c r="H102" s="6"/>
    </row>
    <row r="103" spans="1:8" s="12" customFormat="1" ht="39.75" customHeight="1">
      <c r="A103" s="3" t="s">
        <v>421</v>
      </c>
      <c r="B103" s="4" t="s">
        <v>39</v>
      </c>
      <c r="C103" s="4" t="s">
        <v>27</v>
      </c>
      <c r="D103" s="4" t="s">
        <v>64</v>
      </c>
      <c r="E103" s="5">
        <v>88903.8</v>
      </c>
      <c r="F103" s="5">
        <v>87652</v>
      </c>
      <c r="G103" s="5">
        <v>87863</v>
      </c>
      <c r="H103" s="11"/>
    </row>
    <row r="104" spans="1:8" s="7" customFormat="1" ht="32.25" customHeight="1">
      <c r="A104" s="8" t="s">
        <v>55</v>
      </c>
      <c r="B104" s="9" t="s">
        <v>39</v>
      </c>
      <c r="C104" s="9" t="s">
        <v>32</v>
      </c>
      <c r="D104" s="9" t="s">
        <v>29</v>
      </c>
      <c r="E104" s="10">
        <f>E105</f>
        <v>5394</v>
      </c>
      <c r="F104" s="10">
        <f t="shared" ref="F104:G104" si="30">F105</f>
        <v>5394</v>
      </c>
      <c r="G104" s="10">
        <f t="shared" si="30"/>
        <v>5394</v>
      </c>
      <c r="H104" s="6"/>
    </row>
    <row r="105" spans="1:8" s="12" customFormat="1" ht="39.75" customHeight="1">
      <c r="A105" s="3" t="s">
        <v>421</v>
      </c>
      <c r="B105" s="4" t="s">
        <v>39</v>
      </c>
      <c r="C105" s="4" t="s">
        <v>32</v>
      </c>
      <c r="D105" s="4" t="s">
        <v>64</v>
      </c>
      <c r="E105" s="5">
        <v>5394</v>
      </c>
      <c r="F105" s="5">
        <v>5394</v>
      </c>
      <c r="G105" s="5">
        <v>5394</v>
      </c>
      <c r="H105" s="11"/>
    </row>
    <row r="106" spans="1:8" s="7" customFormat="1" ht="25.5" customHeight="1">
      <c r="A106" s="8" t="s">
        <v>24</v>
      </c>
      <c r="B106" s="9">
        <v>10</v>
      </c>
      <c r="C106" s="9" t="s">
        <v>28</v>
      </c>
      <c r="D106" s="9" t="s">
        <v>29</v>
      </c>
      <c r="E106" s="10">
        <f>E107+E109+E111+E115</f>
        <v>35748.400000000001</v>
      </c>
      <c r="F106" s="10">
        <f t="shared" ref="F106:G106" si="31">F107+F109+F111+F115</f>
        <v>36806</v>
      </c>
      <c r="G106" s="10">
        <f t="shared" si="31"/>
        <v>37208.6</v>
      </c>
      <c r="H106" s="6"/>
    </row>
    <row r="107" spans="1:8" s="7" customFormat="1" ht="25.5" customHeight="1">
      <c r="A107" s="8" t="s">
        <v>69</v>
      </c>
      <c r="B107" s="9" t="s">
        <v>40</v>
      </c>
      <c r="C107" s="9" t="s">
        <v>27</v>
      </c>
      <c r="D107" s="9" t="s">
        <v>29</v>
      </c>
      <c r="E107" s="10">
        <f>E108</f>
        <v>10495.6</v>
      </c>
      <c r="F107" s="10">
        <f t="shared" ref="F107:G107" si="32">F108</f>
        <v>10495.6</v>
      </c>
      <c r="G107" s="10">
        <f t="shared" si="32"/>
        <v>10495.6</v>
      </c>
      <c r="H107" s="6"/>
    </row>
    <row r="108" spans="1:8" s="7" customFormat="1" ht="31.5">
      <c r="A108" s="89" t="s">
        <v>92</v>
      </c>
      <c r="B108" s="4" t="s">
        <v>40</v>
      </c>
      <c r="C108" s="4" t="s">
        <v>27</v>
      </c>
      <c r="D108" s="4" t="s">
        <v>65</v>
      </c>
      <c r="E108" s="5">
        <v>10495.6</v>
      </c>
      <c r="F108" s="5">
        <v>10495.6</v>
      </c>
      <c r="G108" s="5">
        <v>10495.6</v>
      </c>
      <c r="H108" s="6"/>
    </row>
    <row r="109" spans="1:8" s="7" customFormat="1" ht="15.75">
      <c r="A109" s="8" t="s">
        <v>25</v>
      </c>
      <c r="B109" s="9">
        <v>10</v>
      </c>
      <c r="C109" s="9" t="s">
        <v>31</v>
      </c>
      <c r="D109" s="9" t="s">
        <v>29</v>
      </c>
      <c r="E109" s="10">
        <f>E110</f>
        <v>332.4</v>
      </c>
      <c r="F109" s="10">
        <f t="shared" ref="F109:G109" si="33">F110</f>
        <v>1331.5</v>
      </c>
      <c r="G109" s="10">
        <f t="shared" si="33"/>
        <v>1378.3</v>
      </c>
      <c r="H109" s="6"/>
    </row>
    <row r="110" spans="1:8" s="7" customFormat="1" ht="31.5">
      <c r="A110" s="89" t="s">
        <v>92</v>
      </c>
      <c r="B110" s="4">
        <v>10</v>
      </c>
      <c r="C110" s="4" t="s">
        <v>31</v>
      </c>
      <c r="D110" s="4" t="s">
        <v>65</v>
      </c>
      <c r="E110" s="5">
        <v>332.4</v>
      </c>
      <c r="F110" s="5">
        <v>1331.5</v>
      </c>
      <c r="G110" s="5">
        <v>1378.3</v>
      </c>
      <c r="H110" s="6"/>
    </row>
    <row r="111" spans="1:8" s="7" customFormat="1" ht="15.75">
      <c r="A111" s="8" t="s">
        <v>48</v>
      </c>
      <c r="B111" s="9" t="s">
        <v>40</v>
      </c>
      <c r="C111" s="9" t="s">
        <v>32</v>
      </c>
      <c r="D111" s="9" t="s">
        <v>29</v>
      </c>
      <c r="E111" s="10">
        <f>E112+E113+E114</f>
        <v>24567.4</v>
      </c>
      <c r="F111" s="10">
        <f t="shared" ref="F111:G111" si="34">F112+F113+F114</f>
        <v>24625.9</v>
      </c>
      <c r="G111" s="10">
        <f t="shared" si="34"/>
        <v>24981.7</v>
      </c>
      <c r="H111" s="6"/>
    </row>
    <row r="112" spans="1:8" s="7" customFormat="1" ht="42" customHeight="1">
      <c r="A112" s="27" t="s">
        <v>420</v>
      </c>
      <c r="B112" s="4" t="s">
        <v>40</v>
      </c>
      <c r="C112" s="4" t="s">
        <v>32</v>
      </c>
      <c r="D112" s="4" t="s">
        <v>58</v>
      </c>
      <c r="E112" s="5">
        <v>156.69999999999999</v>
      </c>
      <c r="F112" s="5">
        <v>156.69999999999999</v>
      </c>
      <c r="G112" s="5">
        <v>156.69999999999999</v>
      </c>
    </row>
    <row r="113" spans="1:8" s="7" customFormat="1" ht="24" customHeight="1">
      <c r="A113" s="89" t="s">
        <v>92</v>
      </c>
      <c r="B113" s="4" t="s">
        <v>40</v>
      </c>
      <c r="C113" s="4" t="s">
        <v>32</v>
      </c>
      <c r="D113" s="4" t="s">
        <v>65</v>
      </c>
      <c r="E113" s="5">
        <v>12030.7</v>
      </c>
      <c r="F113" s="5">
        <v>12089.2</v>
      </c>
      <c r="G113" s="5">
        <v>12445</v>
      </c>
    </row>
    <row r="114" spans="1:8" s="7" customFormat="1" ht="35.25" customHeight="1">
      <c r="A114" s="3" t="s">
        <v>479</v>
      </c>
      <c r="B114" s="4" t="s">
        <v>40</v>
      </c>
      <c r="C114" s="4" t="s">
        <v>32</v>
      </c>
      <c r="D114" s="4" t="s">
        <v>63</v>
      </c>
      <c r="E114" s="5">
        <v>12380</v>
      </c>
      <c r="F114" s="5">
        <v>12380</v>
      </c>
      <c r="G114" s="5">
        <v>12380</v>
      </c>
      <c r="H114" s="6"/>
    </row>
    <row r="115" spans="1:8" s="7" customFormat="1" ht="30" customHeight="1">
      <c r="A115" s="8" t="s">
        <v>26</v>
      </c>
      <c r="B115" s="9">
        <v>10</v>
      </c>
      <c r="C115" s="9" t="s">
        <v>33</v>
      </c>
      <c r="D115" s="9" t="s">
        <v>29</v>
      </c>
      <c r="E115" s="10">
        <f>E116+E117</f>
        <v>353</v>
      </c>
      <c r="F115" s="10">
        <f t="shared" ref="F115:G115" si="35">F116+F117</f>
        <v>353</v>
      </c>
      <c r="G115" s="10">
        <f t="shared" si="35"/>
        <v>353</v>
      </c>
      <c r="H115" s="6"/>
    </row>
    <row r="116" spans="1:8" s="7" customFormat="1" ht="30" customHeight="1">
      <c r="A116" s="27" t="s">
        <v>420</v>
      </c>
      <c r="B116" s="4">
        <v>10</v>
      </c>
      <c r="C116" s="4" t="s">
        <v>33</v>
      </c>
      <c r="D116" s="4" t="s">
        <v>58</v>
      </c>
      <c r="E116" s="5">
        <v>63</v>
      </c>
      <c r="F116" s="5">
        <v>63</v>
      </c>
      <c r="G116" s="5">
        <v>63</v>
      </c>
      <c r="H116" s="6"/>
    </row>
    <row r="117" spans="1:8" s="7" customFormat="1" ht="30" customHeight="1">
      <c r="A117" s="3" t="s">
        <v>421</v>
      </c>
      <c r="B117" s="4">
        <v>10</v>
      </c>
      <c r="C117" s="4" t="s">
        <v>33</v>
      </c>
      <c r="D117" s="4" t="s">
        <v>64</v>
      </c>
      <c r="E117" s="5">
        <v>290</v>
      </c>
      <c r="F117" s="5">
        <v>290</v>
      </c>
      <c r="G117" s="5">
        <v>290</v>
      </c>
      <c r="H117" s="6"/>
    </row>
    <row r="118" spans="1:8" s="12" customFormat="1" ht="15.75">
      <c r="A118" s="8" t="s">
        <v>47</v>
      </c>
      <c r="B118" s="9" t="s">
        <v>42</v>
      </c>
      <c r="C118" s="9" t="s">
        <v>28</v>
      </c>
      <c r="D118" s="9" t="s">
        <v>29</v>
      </c>
      <c r="E118" s="10">
        <f>E119</f>
        <v>49439</v>
      </c>
      <c r="F118" s="10">
        <f t="shared" ref="F118:G118" si="36">F119</f>
        <v>50874.3</v>
      </c>
      <c r="G118" s="10">
        <f t="shared" si="36"/>
        <v>51024</v>
      </c>
      <c r="H118" s="11"/>
    </row>
    <row r="119" spans="1:8" s="12" customFormat="1" ht="15.75">
      <c r="A119" s="8" t="s">
        <v>68</v>
      </c>
      <c r="B119" s="9" t="s">
        <v>42</v>
      </c>
      <c r="C119" s="9" t="s">
        <v>30</v>
      </c>
      <c r="D119" s="9" t="s">
        <v>29</v>
      </c>
      <c r="E119" s="10">
        <f>E122+E120+E121+E123</f>
        <v>49439</v>
      </c>
      <c r="F119" s="10">
        <f t="shared" ref="F119:G119" si="37">F122+F120+F121+F123</f>
        <v>50874.3</v>
      </c>
      <c r="G119" s="10">
        <f t="shared" si="37"/>
        <v>51024</v>
      </c>
      <c r="H119" s="11"/>
    </row>
    <row r="120" spans="1:8" s="7" customFormat="1" ht="78.75">
      <c r="A120" s="27" t="s">
        <v>419</v>
      </c>
      <c r="B120" s="4" t="s">
        <v>42</v>
      </c>
      <c r="C120" s="4" t="s">
        <v>30</v>
      </c>
      <c r="D120" s="4" t="s">
        <v>57</v>
      </c>
      <c r="E120" s="5">
        <v>290</v>
      </c>
      <c r="F120" s="5">
        <v>270</v>
      </c>
      <c r="G120" s="5">
        <v>370</v>
      </c>
      <c r="H120" s="6"/>
    </row>
    <row r="121" spans="1:8" s="7" customFormat="1" ht="31.5">
      <c r="A121" s="27" t="s">
        <v>420</v>
      </c>
      <c r="B121" s="4" t="s">
        <v>42</v>
      </c>
      <c r="C121" s="4" t="s">
        <v>30</v>
      </c>
      <c r="D121" s="4" t="s">
        <v>58</v>
      </c>
      <c r="E121" s="5">
        <v>1000</v>
      </c>
      <c r="F121" s="5">
        <v>2705.3</v>
      </c>
      <c r="G121" s="5">
        <v>2755</v>
      </c>
      <c r="H121" s="6"/>
    </row>
    <row r="122" spans="1:8" s="12" customFormat="1" ht="47.25">
      <c r="A122" s="3" t="s">
        <v>66</v>
      </c>
      <c r="B122" s="4" t="s">
        <v>42</v>
      </c>
      <c r="C122" s="4" t="s">
        <v>30</v>
      </c>
      <c r="D122" s="4" t="s">
        <v>64</v>
      </c>
      <c r="E122" s="5">
        <v>48049</v>
      </c>
      <c r="F122" s="5">
        <v>47899</v>
      </c>
      <c r="G122" s="5">
        <v>47899</v>
      </c>
      <c r="H122" s="11"/>
    </row>
    <row r="123" spans="1:8" s="12" customFormat="1" ht="15.75">
      <c r="A123" s="90" t="s">
        <v>60</v>
      </c>
      <c r="B123" s="4" t="s">
        <v>42</v>
      </c>
      <c r="C123" s="4" t="s">
        <v>30</v>
      </c>
      <c r="D123" s="4" t="s">
        <v>59</v>
      </c>
      <c r="E123" s="5">
        <v>100</v>
      </c>
      <c r="F123" s="5">
        <v>0</v>
      </c>
      <c r="G123" s="5">
        <v>0</v>
      </c>
      <c r="H123" s="11"/>
    </row>
    <row r="124" spans="1:8" s="7" customFormat="1" ht="15.75">
      <c r="A124" s="8" t="s">
        <v>53</v>
      </c>
      <c r="B124" s="9" t="s">
        <v>36</v>
      </c>
      <c r="C124" s="9" t="s">
        <v>28</v>
      </c>
      <c r="D124" s="9" t="s">
        <v>29</v>
      </c>
      <c r="E124" s="10">
        <f>E125</f>
        <v>2003.1</v>
      </c>
      <c r="F124" s="10">
        <f t="shared" ref="F124:G124" si="38">F125</f>
        <v>2003.1</v>
      </c>
      <c r="G124" s="10">
        <f t="shared" si="38"/>
        <v>2003.1</v>
      </c>
      <c r="H124" s="6"/>
    </row>
    <row r="125" spans="1:8" s="7" customFormat="1" ht="15.75">
      <c r="A125" s="8" t="s">
        <v>23</v>
      </c>
      <c r="B125" s="9" t="s">
        <v>36</v>
      </c>
      <c r="C125" s="9" t="s">
        <v>30</v>
      </c>
      <c r="D125" s="9" t="s">
        <v>29</v>
      </c>
      <c r="E125" s="10">
        <f>E126</f>
        <v>2003.1</v>
      </c>
      <c r="F125" s="10">
        <f t="shared" ref="F125:G125" si="39">F126</f>
        <v>2003.1</v>
      </c>
      <c r="G125" s="10">
        <f t="shared" si="39"/>
        <v>2003.1</v>
      </c>
      <c r="H125" s="6"/>
    </row>
    <row r="126" spans="1:8" s="7" customFormat="1" ht="47.25">
      <c r="A126" s="2" t="s">
        <v>66</v>
      </c>
      <c r="B126" s="4" t="s">
        <v>36</v>
      </c>
      <c r="C126" s="4" t="s">
        <v>30</v>
      </c>
      <c r="D126" s="4" t="s">
        <v>64</v>
      </c>
      <c r="E126" s="5">
        <v>2003.1</v>
      </c>
      <c r="F126" s="5">
        <v>2003.1</v>
      </c>
      <c r="G126" s="5">
        <v>2003.1</v>
      </c>
      <c r="H126" s="6"/>
    </row>
    <row r="127" spans="1:8" ht="28.5" customHeight="1">
      <c r="F127" s="67"/>
    </row>
    <row r="128" spans="1:8" ht="28.5" customHeight="1">
      <c r="F128" s="67"/>
    </row>
    <row r="129" spans="1:7">
      <c r="F129" s="67"/>
    </row>
    <row r="130" spans="1:7" ht="48.75" customHeight="1">
      <c r="F130" s="67"/>
    </row>
    <row r="131" spans="1:7" ht="22.5" customHeight="1"/>
    <row r="132" spans="1:7">
      <c r="F132" s="67"/>
    </row>
    <row r="136" spans="1:7" s="55" customFormat="1" ht="12.75">
      <c r="A136" s="68"/>
      <c r="F136" s="68"/>
      <c r="G136" s="68"/>
    </row>
    <row r="137" spans="1:7" s="69" customFormat="1" ht="12.75">
      <c r="A137" s="42"/>
      <c r="F137" s="42"/>
      <c r="G137" s="42"/>
    </row>
    <row r="138" spans="1:7" s="69" customFormat="1" ht="12.75">
      <c r="A138" s="42"/>
      <c r="F138" s="42"/>
      <c r="G138" s="42"/>
    </row>
    <row r="139" spans="1:7" s="69" customFormat="1" ht="44.25" customHeight="1">
      <c r="A139" s="42"/>
      <c r="F139" s="42"/>
      <c r="G139" s="42"/>
    </row>
    <row r="140" spans="1:7" s="69" customFormat="1" ht="25.5" customHeight="1">
      <c r="A140" s="42"/>
      <c r="F140" s="42"/>
      <c r="G140" s="42"/>
    </row>
    <row r="141" spans="1:7" s="69" customFormat="1" ht="27.75" customHeight="1">
      <c r="A141" s="42"/>
      <c r="F141" s="42"/>
      <c r="G141" s="42"/>
    </row>
    <row r="142" spans="1:7" s="69" customFormat="1" ht="29.25" customHeight="1">
      <c r="A142" s="42"/>
      <c r="F142" s="42"/>
      <c r="G142" s="42"/>
    </row>
    <row r="143" spans="1:7" s="69" customFormat="1" ht="18.75" customHeight="1">
      <c r="A143" s="42"/>
      <c r="F143" s="42"/>
      <c r="G143" s="42"/>
    </row>
    <row r="144" spans="1:7" s="69" customFormat="1" ht="27" customHeight="1">
      <c r="A144" s="42"/>
      <c r="F144" s="42"/>
      <c r="G144" s="42"/>
    </row>
    <row r="145" spans="1:7" s="69" customFormat="1" ht="18.75" customHeight="1">
      <c r="A145" s="42"/>
      <c r="F145" s="42"/>
      <c r="G145" s="42"/>
    </row>
    <row r="146" spans="1:7" s="69" customFormat="1" ht="29.25" customHeight="1">
      <c r="A146" s="42"/>
      <c r="F146" s="42"/>
      <c r="G146" s="42"/>
    </row>
    <row r="147" spans="1:7" s="69" customFormat="1" ht="27.75" customHeight="1">
      <c r="A147" s="42"/>
      <c r="F147" s="42"/>
      <c r="G147" s="42"/>
    </row>
    <row r="148" spans="1:7" s="69" customFormat="1" ht="29.25" customHeight="1">
      <c r="A148" s="42"/>
      <c r="F148" s="42"/>
      <c r="G148" s="42"/>
    </row>
    <row r="149" spans="1:7" s="69" customFormat="1" ht="29.25" customHeight="1">
      <c r="A149" s="42"/>
      <c r="F149" s="42"/>
      <c r="G149" s="42"/>
    </row>
    <row r="150" spans="1:7" s="69" customFormat="1" ht="28.5" customHeight="1">
      <c r="A150" s="42"/>
      <c r="F150" s="42"/>
      <c r="G150" s="42"/>
    </row>
    <row r="152" spans="1:7" ht="36" customHeight="1"/>
    <row r="155" spans="1:7" ht="33" customHeight="1"/>
    <row r="156" spans="1:7" s="55" customFormat="1" ht="30.75" customHeight="1">
      <c r="A156" s="68"/>
      <c r="F156" s="68"/>
      <c r="G156" s="68"/>
    </row>
    <row r="157" spans="1:7">
      <c r="A157" s="70"/>
      <c r="B157" s="71"/>
      <c r="C157" s="71"/>
      <c r="D157" s="71"/>
      <c r="E157" s="72"/>
    </row>
    <row r="158" spans="1:7">
      <c r="A158" s="70"/>
      <c r="B158" s="71"/>
      <c r="C158" s="71"/>
      <c r="D158" s="71"/>
      <c r="E158" s="72"/>
    </row>
    <row r="159" spans="1:7">
      <c r="B159" s="71"/>
      <c r="C159" s="71"/>
      <c r="D159" s="71"/>
      <c r="E159" s="72"/>
    </row>
    <row r="160" spans="1:7">
      <c r="B160" s="71"/>
      <c r="C160" s="71"/>
      <c r="D160" s="71"/>
      <c r="E160" s="72"/>
    </row>
    <row r="161" spans="1:8">
      <c r="B161" s="71"/>
      <c r="C161" s="71"/>
      <c r="D161" s="71"/>
      <c r="E161" s="72"/>
    </row>
    <row r="162" spans="1:8" s="42" customFormat="1">
      <c r="A162" s="73"/>
      <c r="B162" s="71"/>
      <c r="C162" s="71"/>
      <c r="D162" s="71"/>
      <c r="E162" s="72"/>
      <c r="H162" s="23"/>
    </row>
    <row r="163" spans="1:8" s="42" customFormat="1">
      <c r="A163" s="73"/>
      <c r="B163" s="71"/>
      <c r="C163" s="71"/>
      <c r="D163" s="71"/>
      <c r="E163" s="72"/>
      <c r="H163" s="23"/>
    </row>
    <row r="164" spans="1:8" s="42" customFormat="1">
      <c r="A164" s="73"/>
      <c r="B164" s="71"/>
      <c r="C164" s="71"/>
      <c r="D164" s="71"/>
      <c r="E164" s="72"/>
      <c r="H164" s="23"/>
    </row>
    <row r="165" spans="1:8" s="42" customFormat="1">
      <c r="A165" s="73"/>
      <c r="B165" s="71"/>
      <c r="C165" s="71"/>
      <c r="D165" s="71"/>
      <c r="E165" s="72"/>
      <c r="H165" s="23"/>
    </row>
    <row r="166" spans="1:8" s="42" customFormat="1">
      <c r="A166" s="73"/>
      <c r="B166" s="71"/>
      <c r="C166" s="71"/>
      <c r="D166" s="71"/>
      <c r="E166" s="72"/>
      <c r="H166" s="23"/>
    </row>
    <row r="167" spans="1:8" s="42" customFormat="1">
      <c r="A167" s="73"/>
      <c r="B167" s="71"/>
      <c r="C167" s="71"/>
      <c r="D167" s="71"/>
      <c r="E167" s="72"/>
      <c r="H167" s="23"/>
    </row>
    <row r="168" spans="1:8" s="42" customFormat="1">
      <c r="A168" s="73"/>
      <c r="B168" s="71"/>
      <c r="C168" s="71"/>
      <c r="D168" s="71"/>
      <c r="E168" s="72"/>
      <c r="H168" s="23"/>
    </row>
    <row r="169" spans="1:8" s="42" customFormat="1">
      <c r="A169" s="73"/>
      <c r="B169" s="71"/>
      <c r="C169" s="71"/>
      <c r="D169" s="71"/>
      <c r="E169" s="72"/>
      <c r="H169" s="23"/>
    </row>
    <row r="170" spans="1:8" s="42" customFormat="1">
      <c r="A170" s="73"/>
      <c r="B170" s="71"/>
      <c r="C170" s="71"/>
      <c r="D170" s="71"/>
      <c r="E170" s="72"/>
      <c r="H170" s="23"/>
    </row>
    <row r="171" spans="1:8" s="42" customFormat="1">
      <c r="A171" s="73"/>
      <c r="B171" s="71"/>
      <c r="C171" s="71"/>
      <c r="D171" s="71"/>
      <c r="E171" s="72"/>
      <c r="H171" s="23"/>
    </row>
    <row r="172" spans="1:8" s="42" customFormat="1">
      <c r="A172" s="73"/>
      <c r="B172" s="71"/>
      <c r="C172" s="71"/>
      <c r="D172" s="71"/>
      <c r="E172" s="72"/>
      <c r="H172" s="23"/>
    </row>
    <row r="173" spans="1:8" s="42" customFormat="1">
      <c r="A173" s="73"/>
      <c r="B173" s="71"/>
      <c r="C173" s="71"/>
      <c r="D173" s="71"/>
      <c r="E173" s="72"/>
      <c r="H173" s="23"/>
    </row>
    <row r="174" spans="1:8" s="42" customFormat="1">
      <c r="A174" s="73"/>
      <c r="B174" s="71"/>
      <c r="C174" s="71"/>
      <c r="D174" s="71"/>
      <c r="E174" s="72"/>
      <c r="H174" s="23"/>
    </row>
    <row r="175" spans="1:8" s="42" customFormat="1">
      <c r="A175" s="73"/>
      <c r="B175" s="71"/>
      <c r="C175" s="71"/>
      <c r="D175" s="71"/>
      <c r="E175" s="72"/>
      <c r="H175" s="23"/>
    </row>
    <row r="176" spans="1:8" s="42" customFormat="1">
      <c r="A176" s="73"/>
      <c r="B176" s="71"/>
      <c r="C176" s="71"/>
      <c r="D176" s="71"/>
      <c r="E176" s="72"/>
      <c r="H176" s="23"/>
    </row>
    <row r="177" spans="1:8" s="42" customFormat="1">
      <c r="A177" s="73"/>
      <c r="B177" s="71"/>
      <c r="C177" s="71"/>
      <c r="D177" s="71"/>
      <c r="E177" s="72"/>
      <c r="H177" s="23"/>
    </row>
    <row r="178" spans="1:8" s="42" customFormat="1">
      <c r="A178" s="73"/>
      <c r="B178" s="71"/>
      <c r="C178" s="71"/>
      <c r="D178" s="71"/>
      <c r="E178" s="72"/>
      <c r="H178" s="23"/>
    </row>
    <row r="179" spans="1:8" s="42" customFormat="1">
      <c r="A179" s="73"/>
      <c r="B179" s="71"/>
      <c r="C179" s="71"/>
      <c r="D179" s="71"/>
      <c r="E179" s="72"/>
      <c r="H179" s="23"/>
    </row>
    <row r="180" spans="1:8" s="42" customFormat="1">
      <c r="A180" s="73"/>
      <c r="B180" s="71"/>
      <c r="C180" s="71"/>
      <c r="D180" s="71"/>
      <c r="E180" s="72"/>
      <c r="H180" s="23"/>
    </row>
    <row r="181" spans="1:8" s="42" customFormat="1">
      <c r="A181" s="73"/>
      <c r="B181" s="71"/>
      <c r="C181" s="71"/>
      <c r="D181" s="71"/>
      <c r="E181" s="72"/>
      <c r="H181" s="23"/>
    </row>
    <row r="182" spans="1:8" s="42" customFormat="1">
      <c r="A182" s="73"/>
      <c r="B182" s="71"/>
      <c r="C182" s="71"/>
      <c r="D182" s="71"/>
      <c r="E182" s="72"/>
      <c r="H182" s="23"/>
    </row>
    <row r="183" spans="1:8" s="42" customFormat="1">
      <c r="A183" s="73"/>
      <c r="B183" s="71"/>
      <c r="C183" s="71"/>
      <c r="D183" s="71"/>
      <c r="E183" s="72"/>
      <c r="H183" s="23"/>
    </row>
    <row r="184" spans="1:8" s="42" customFormat="1">
      <c r="A184" s="73"/>
      <c r="B184" s="71"/>
      <c r="C184" s="71"/>
      <c r="D184" s="71"/>
      <c r="E184" s="72"/>
      <c r="H184" s="23"/>
    </row>
    <row r="185" spans="1:8" s="42" customFormat="1">
      <c r="A185" s="73"/>
      <c r="B185" s="71"/>
      <c r="C185" s="71"/>
      <c r="D185" s="71"/>
      <c r="E185" s="72"/>
      <c r="H185" s="23"/>
    </row>
    <row r="186" spans="1:8" s="42" customFormat="1">
      <c r="A186" s="73"/>
      <c r="B186" s="71"/>
      <c r="C186" s="71"/>
      <c r="D186" s="71"/>
      <c r="E186" s="72"/>
      <c r="H186" s="23"/>
    </row>
    <row r="187" spans="1:8" s="42" customFormat="1">
      <c r="A187" s="73"/>
      <c r="B187" s="71"/>
      <c r="C187" s="71"/>
      <c r="D187" s="71"/>
      <c r="E187" s="72"/>
      <c r="H187" s="23"/>
    </row>
    <row r="188" spans="1:8" s="42" customFormat="1">
      <c r="A188" s="73"/>
      <c r="B188" s="71"/>
      <c r="C188" s="71"/>
      <c r="D188" s="71"/>
      <c r="E188" s="72"/>
      <c r="H188" s="23"/>
    </row>
    <row r="189" spans="1:8" s="42" customFormat="1">
      <c r="A189" s="73"/>
      <c r="B189" s="71"/>
      <c r="C189" s="71"/>
      <c r="D189" s="71"/>
      <c r="E189" s="72"/>
      <c r="H189" s="23"/>
    </row>
    <row r="190" spans="1:8" s="42" customFormat="1">
      <c r="A190" s="73"/>
      <c r="B190" s="71"/>
      <c r="C190" s="71"/>
      <c r="D190" s="71"/>
      <c r="E190" s="72"/>
      <c r="H190" s="23"/>
    </row>
    <row r="191" spans="1:8" s="42" customFormat="1">
      <c r="A191" s="73"/>
      <c r="B191" s="71"/>
      <c r="C191" s="71"/>
      <c r="D191" s="71"/>
      <c r="E191" s="72"/>
      <c r="H191" s="23"/>
    </row>
    <row r="192" spans="1:8" s="42" customFormat="1">
      <c r="A192" s="73"/>
      <c r="B192" s="71"/>
      <c r="C192" s="71"/>
      <c r="D192" s="71"/>
      <c r="E192" s="72"/>
      <c r="H192" s="23"/>
    </row>
    <row r="193" spans="1:8" s="42" customFormat="1">
      <c r="A193" s="73"/>
      <c r="B193" s="71"/>
      <c r="C193" s="71"/>
      <c r="D193" s="71"/>
      <c r="E193" s="72"/>
      <c r="H193" s="23"/>
    </row>
    <row r="194" spans="1:8" s="42" customFormat="1">
      <c r="A194" s="73"/>
      <c r="B194" s="71"/>
      <c r="C194" s="71"/>
      <c r="D194" s="71"/>
      <c r="E194" s="72"/>
      <c r="H194" s="23"/>
    </row>
    <row r="195" spans="1:8" s="42" customFormat="1">
      <c r="A195" s="73"/>
      <c r="B195" s="71"/>
      <c r="C195" s="71"/>
      <c r="D195" s="71"/>
      <c r="E195" s="72"/>
      <c r="H195" s="23"/>
    </row>
    <row r="196" spans="1:8" s="42" customFormat="1">
      <c r="A196" s="73"/>
      <c r="B196" s="71"/>
      <c r="C196" s="71"/>
      <c r="D196" s="71"/>
      <c r="E196" s="72"/>
      <c r="H196" s="23"/>
    </row>
    <row r="197" spans="1:8" s="42" customFormat="1">
      <c r="A197" s="73"/>
      <c r="B197" s="71"/>
      <c r="C197" s="71"/>
      <c r="D197" s="71"/>
      <c r="E197" s="23"/>
      <c r="H197" s="23"/>
    </row>
  </sheetData>
  <mergeCells count="13">
    <mergeCell ref="A7:A9"/>
    <mergeCell ref="B7:D7"/>
    <mergeCell ref="E7:E9"/>
    <mergeCell ref="F7:F9"/>
    <mergeCell ref="G7:G9"/>
    <mergeCell ref="B8:B9"/>
    <mergeCell ref="C8:C9"/>
    <mergeCell ref="D8:D9"/>
    <mergeCell ref="A1:A3"/>
    <mergeCell ref="C1:E1"/>
    <mergeCell ref="C2:E2"/>
    <mergeCell ref="C3:E3"/>
    <mergeCell ref="A4:F5"/>
  </mergeCells>
  <pageMargins left="0.19685039370078741" right="0.19685039370078741" top="0.19685039370078741" bottom="0.19685039370078741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кцср</vt:lpstr>
      <vt:lpstr>квср</vt:lpstr>
      <vt:lpstr>раздел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</dc:creator>
  <cp:lastModifiedBy>Обрящикова</cp:lastModifiedBy>
  <cp:lastPrinted>2020-11-24T07:50:14Z</cp:lastPrinted>
  <dcterms:created xsi:type="dcterms:W3CDTF">2007-11-09T07:24:56Z</dcterms:created>
  <dcterms:modified xsi:type="dcterms:W3CDTF">2020-11-24T12:27:07Z</dcterms:modified>
</cp:coreProperties>
</file>