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'Бюджет'!$I$513</definedName>
  </definedNames>
  <calcPr fullCalcOnLoad="1"/>
</workbook>
</file>

<file path=xl/sharedStrings.xml><?xml version="1.0" encoding="utf-8"?>
<sst xmlns="http://schemas.openxmlformats.org/spreadsheetml/2006/main" count="1224" uniqueCount="565">
  <si>
    <t>тыс. руб.</t>
  </si>
  <si>
    <t>КЦСР</t>
  </si>
  <si>
    <t>КВР</t>
  </si>
  <si>
    <t>Ассигнования 2016 год</t>
  </si>
  <si>
    <t>0100000000</t>
  </si>
  <si>
    <t>Муниципальная программа "Развитие образования в городском округе город Кулебаки на 2015-2017 годы""</t>
  </si>
  <si>
    <t>0110000000</t>
  </si>
  <si>
    <t>Подпрограмма "Развитие общего образования"</t>
  </si>
  <si>
    <t>0110100000</t>
  </si>
  <si>
    <t>Совершенствование содержания и технологий образования, создание в системе общего образования равных возможностей в получении качественного образования для всех категорий детей, в том числе детей с ограниченными возможностями здоровья</t>
  </si>
  <si>
    <t>0110101590</t>
  </si>
  <si>
    <t>Расходы на обеспечение деятельности дошкольных образовательных учреждений за счет средств местного бюджета</t>
  </si>
  <si>
    <t>600</t>
  </si>
  <si>
    <t>Предоставление субсидий федеральным бюджетным, автономным учреждениям и иным некоммерческим организациям</t>
  </si>
  <si>
    <t>0110102590</t>
  </si>
  <si>
    <t>Расходы на обеспечение деятельности школ-детских садов, школ начальных, неполных средних и средних за счет средств местного бюджета</t>
  </si>
  <si>
    <t>200</t>
  </si>
  <si>
    <t>Закупка товаров, работ и услуг для обеспечения муниципальных нужд</t>
  </si>
  <si>
    <t>800</t>
  </si>
  <si>
    <t>Иные бюджетные ассигнования</t>
  </si>
  <si>
    <t>0110104590</t>
  </si>
  <si>
    <t>Расходы на обеспечение деятельности специальных (коррекционных) учреждений за счет средств местного бюджета</t>
  </si>
  <si>
    <t>0110123110</t>
  </si>
  <si>
    <t>Организация выплаты компенсации части родительской платы в ДОУ (местный бюджет)</t>
  </si>
  <si>
    <t>0110129010</t>
  </si>
  <si>
    <t>Мероприятия в области образования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</si>
  <si>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</si>
  <si>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</t>
  </si>
  <si>
    <t>0110172090</t>
  </si>
  <si>
    <t>Расходы на выплату заработной платы с начислениями на нее работникам муниципальных учреждений и органов местного самоуправления</t>
  </si>
  <si>
    <t>0110173070</t>
  </si>
  <si>
    <t>Расходы на исполнение полномочий в сфере общего образования в муниципальных общеобразовательных организациях</t>
  </si>
  <si>
    <t>0110173080</t>
  </si>
  <si>
    <t>Расходы на исполнение полномочий в сфере общего образования в муниципальных дошкольных образовательных организациях</t>
  </si>
  <si>
    <t>0110173110</t>
  </si>
  <si>
    <t>Расходы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организациях,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</t>
  </si>
  <si>
    <t>300</t>
  </si>
  <si>
    <t>Социальное обеспечение и иные выплаты населению</t>
  </si>
  <si>
    <t>0120000000</t>
  </si>
  <si>
    <t>Подпрограмма "Развитие дополнительного образования и воспитания детей и молодежи"</t>
  </si>
  <si>
    <t>0120100000</t>
  </si>
  <si>
    <t>Создание условий, обеспечивающих соответствие районной системы дополнительного образования требованиям инновационного развития экономики</t>
  </si>
  <si>
    <t>0120103590</t>
  </si>
  <si>
    <t>Расходы на обеспечение деятельности учреждений дополнительного образования детей за счет средств местного бюджета</t>
  </si>
  <si>
    <t>0120109590</t>
  </si>
  <si>
    <t>Расходы на выполнение мун.задания МАОУ ДОД ДООЦ им. А.П.Гайдара</t>
  </si>
  <si>
    <t>0120129010</t>
  </si>
  <si>
    <t>0120129040</t>
  </si>
  <si>
    <t>Мероприятия по организации отдыха, оздоровления и занятости детей и молодежи</t>
  </si>
  <si>
    <t>0120172090</t>
  </si>
  <si>
    <t>0120173320</t>
  </si>
  <si>
    <t>Расходы на осуществление выплат на возмещение части расходов по приобретению путевок в детские санатории, санаторно-оздоровительные центры (лагеря) круглогодичного действия, расположенные на территории Российской Федерации</t>
  </si>
  <si>
    <t>0130000000</t>
  </si>
  <si>
    <t>Подпрограмма "Патриотическое воспитание и подготовка граждан к военной службе"</t>
  </si>
  <si>
    <t>0130100000</t>
  </si>
  <si>
    <t>Развитие и укрепление системы гражданско-патриотического воспитания в городском округе</t>
  </si>
  <si>
    <t>0130129020</t>
  </si>
  <si>
    <t>Мероприятия в области патриотического воспитание детей и молодежи</t>
  </si>
  <si>
    <t>0140000000</t>
  </si>
  <si>
    <t>Подпрограмма "Ресурсное обеспечение сферы образования "</t>
  </si>
  <si>
    <t>0140100000</t>
  </si>
  <si>
    <t>Развитие инфраструктуры и организационно-экономических механизмов, обеспечивающих доступность качественного образования</t>
  </si>
  <si>
    <t>0140102590</t>
  </si>
  <si>
    <t>Укрепление материально-технической базы подведомственных образовательных учреждений, капитальный ремонт за счет средств местного бюджета</t>
  </si>
  <si>
    <t>0140105210</t>
  </si>
  <si>
    <t>Расходы на содержание аппарата управления за счет средств местного бюджета</t>
  </si>
  <si>
    <t>0140105590</t>
  </si>
  <si>
    <t>Расходы на обеспечение деятельности учебно-методических кабинетов, централизованных бухгалтерий, групп хозяйственного обслуживания за счет средств местного бюджета</t>
  </si>
  <si>
    <t>0140120100</t>
  </si>
  <si>
    <t>Строительство детского сада в с.Ломовка на 50 мест</t>
  </si>
  <si>
    <t>400</t>
  </si>
  <si>
    <t>Бюджетные инвестиции</t>
  </si>
  <si>
    <t>0140129010</t>
  </si>
  <si>
    <t>0140129060</t>
  </si>
  <si>
    <t>Поощрение лучших учителей и воспитателей</t>
  </si>
  <si>
    <t>0140172090</t>
  </si>
  <si>
    <t>0140173010</t>
  </si>
  <si>
    <t>Расходы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</si>
  <si>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0140173020</t>
  </si>
  <si>
    <t>Расходы на осуществление полномочий по организации и осуществлению деятельности по опеке и попечительству в отношении несовершеннолетних граждан</t>
  </si>
  <si>
    <t>0140173120</t>
  </si>
  <si>
    <t>Расходы на исполнение полномочий по ремонту жилых помещений, собственниками которых являются дети-сироты и дети,</t>
  </si>
  <si>
    <t>0150000000</t>
  </si>
  <si>
    <t>Подпрограмма "Создание новых мест в общеобразовательных организациях городского округа город Кулебаки в2016-2017 годах и на период до 2025 года"</t>
  </si>
  <si>
    <t>0150100000</t>
  </si>
  <si>
    <t>Ликвидация второй смены обучения и обеспечение односменного режима обучения, за счет создания новых мест в общеобразовательных организациях</t>
  </si>
  <si>
    <t>0150192060</t>
  </si>
  <si>
    <t>Строительство здания МБОУ Ломовская школа</t>
  </si>
  <si>
    <t>0200000000</t>
  </si>
  <si>
    <t>Муниципальная программа "Развитие культуры городского округа город Кулебаки на 2015-2017 годы"</t>
  </si>
  <si>
    <t>0210000000</t>
  </si>
  <si>
    <t>Подпрограмма «Сохранение и развитие материально-технической базы муниципальных учреждений культуры городского округа»</t>
  </si>
  <si>
    <t>0210100000</t>
  </si>
  <si>
    <t>Улучшение материально-технической базы в учреждениях культуры</t>
  </si>
  <si>
    <t>0210101590</t>
  </si>
  <si>
    <t>Расходы на обеспечение деятельности муниципальных учреждений (библиотеки)</t>
  </si>
  <si>
    <t>0210102590</t>
  </si>
  <si>
    <t>Расходы на обеспечение деятельности муниципальных учреждений (дворцы, дома культуры, клубы)</t>
  </si>
  <si>
    <t>0230000000</t>
  </si>
  <si>
    <t>Подпрограмма «Наследие»</t>
  </si>
  <si>
    <t>0230100000</t>
  </si>
  <si>
    <t>Развитие библиотечного дела</t>
  </si>
  <si>
    <t>0230129010</t>
  </si>
  <si>
    <t>Мероприятия в области культуры</t>
  </si>
  <si>
    <t>0230300000</t>
  </si>
  <si>
    <t>Развитие самодеятельного художественного творчества</t>
  </si>
  <si>
    <t>0230329010</t>
  </si>
  <si>
    <t>0230400000</t>
  </si>
  <si>
    <t>Расходы на оказание муниципальной услуги по предоставлению дополнительного образования детей</t>
  </si>
  <si>
    <t>0230403590</t>
  </si>
  <si>
    <t>Расходы на обеспечение деятельности муниципальных учреждений (дополнительное образование)</t>
  </si>
  <si>
    <t>0230500000</t>
  </si>
  <si>
    <t>Расходы на оказание муниципальной услуги по библиотечному, информационному и справочному обслуживанию</t>
  </si>
  <si>
    <t>0230501590</t>
  </si>
  <si>
    <t>0230700000</t>
  </si>
  <si>
    <t>Субсидия на оказание муниципальной услуги по обеспечению услуг в сфере культурно-досуговой деятельности</t>
  </si>
  <si>
    <t>0230702590</t>
  </si>
  <si>
    <t>0230800000</t>
  </si>
  <si>
    <t>Субсидия на оказание муниципальных работ по бухгалтерскому обслуживанию учреждений культуры</t>
  </si>
  <si>
    <t>0230805590</t>
  </si>
  <si>
    <t>0230872090</t>
  </si>
  <si>
    <t>0300000000</t>
  </si>
  <si>
    <t>Муниципальная программа "Развитие физической культуры, спорта и молодежной политики в городском округе город Кулебаки на 2015-2017 годы"</t>
  </si>
  <si>
    <t>0310000000</t>
  </si>
  <si>
    <t>Подпрограмма "Развитие физической культуры и спорта"</t>
  </si>
  <si>
    <t>0310100000</t>
  </si>
  <si>
    <t>Повышение мотивации граждан всех категорий и возрастных групп к регулярным занятиям физической культурой, спортом и ведению здорового образа жизни</t>
  </si>
  <si>
    <t>0310101590</t>
  </si>
  <si>
    <t>Расходы на обеспечение деятельности муниципальных учреждений физической культуры и спорта</t>
  </si>
  <si>
    <t>0310129010</t>
  </si>
  <si>
    <t>Мероприятия в области спорта, физической культуры и туризма</t>
  </si>
  <si>
    <t>0310172090</t>
  </si>
  <si>
    <t>0310200000</t>
  </si>
  <si>
    <t>Обеспечение успешного выступления спортсменов на областных, региональных и всероссийских соревнованиях</t>
  </si>
  <si>
    <t>0310229010</t>
  </si>
  <si>
    <t>0310300000</t>
  </si>
  <si>
    <t>Улучшение материально-технической базы спорта</t>
  </si>
  <si>
    <t>0310301590</t>
  </si>
  <si>
    <t>0310329020</t>
  </si>
  <si>
    <t>Обустройство спортивных площадок</t>
  </si>
  <si>
    <t>0320000000</t>
  </si>
  <si>
    <t>Подпрограмма "Развитие молодежной политики"</t>
  </si>
  <si>
    <t>0320100000</t>
  </si>
  <si>
    <t>Создание системы мер по воспитанию молодого поколения в духе нравственности, патриотизма, приверженности интересам общества и его традиционным ценностям</t>
  </si>
  <si>
    <t>0320129010</t>
  </si>
  <si>
    <t>Проведение мероприятий для детей и молодежи</t>
  </si>
  <si>
    <t>0400000000</t>
  </si>
  <si>
    <t>Муниципальная программа "Социальная поддержка граждан городского округа город Кулебаки на 2015-2017 годы"</t>
  </si>
  <si>
    <t>0410000000</t>
  </si>
  <si>
    <t>Подпрограмма "Старшее поколение"</t>
  </si>
  <si>
    <t>0410100000</t>
  </si>
  <si>
    <t>Укрепление социального статуса и социальной защищенности пожилых людей.</t>
  </si>
  <si>
    <t>0410110010</t>
  </si>
  <si>
    <t>Расходы на адресную поддержку граждан старшего поколения.</t>
  </si>
  <si>
    <t>0410129010</t>
  </si>
  <si>
    <t>Мероприятия в области социальной политики</t>
  </si>
  <si>
    <t>0420000000</t>
  </si>
  <si>
    <t>Подпрограмма "Социальная поддержка инвалидов"</t>
  </si>
  <si>
    <t>0420200000</t>
  </si>
  <si>
    <t>Повышение качества и доступности реабилитационных услуг для инвалидов и семей с детьми-инвалидами</t>
  </si>
  <si>
    <t>0420229010</t>
  </si>
  <si>
    <t>0430000000</t>
  </si>
  <si>
    <t>Подпрограмма "Семья"</t>
  </si>
  <si>
    <t>0430100000</t>
  </si>
  <si>
    <t>Укрепление престижа и социального статуса семей с детьми.</t>
  </si>
  <si>
    <t>0430129010</t>
  </si>
  <si>
    <t>0430200000</t>
  </si>
  <si>
    <t>Повышение социальной защищенности семей с детьми</t>
  </si>
  <si>
    <t>0430210030</t>
  </si>
  <si>
    <t>Расходы на адресную поддержку семей с детьми</t>
  </si>
  <si>
    <t>0440000000</t>
  </si>
  <si>
    <t>Подпрограмма "Ветераны боевых действий"</t>
  </si>
  <si>
    <t>0440100000</t>
  </si>
  <si>
    <t>Укрепление социального статуса ветеранов боевых действий</t>
  </si>
  <si>
    <t>0440129010</t>
  </si>
  <si>
    <t>0440200000</t>
  </si>
  <si>
    <t>Повышение общественной активности ветеранов боевых действий</t>
  </si>
  <si>
    <t>0440229010</t>
  </si>
  <si>
    <t>0450000000</t>
  </si>
  <si>
    <t>Подпрограмма " Поддержка деятельности некоммерческих общественных организаций"</t>
  </si>
  <si>
    <t>0450100000</t>
  </si>
  <si>
    <t>Поддержка деятельности некоммерческих общественных организаций</t>
  </si>
  <si>
    <t>0450129010</t>
  </si>
  <si>
    <t>0500000000</t>
  </si>
  <si>
    <t>Муниципальная программа "Обеспечение граждан городского округа город Кулебаки Нижегородской области доступным и комфортным жильем на 2015-2017 годы"</t>
  </si>
  <si>
    <t>0510000000</t>
  </si>
  <si>
    <t>Подпрограмма "Переселение граждан из аварийного жилищного фонда на территории городского округа город Кулебаки, в том числе с учетом необходимости развития малоэтажного жилищного строительства на 2015-2017 годы"</t>
  </si>
  <si>
    <t>0510200000</t>
  </si>
  <si>
    <t>Ликвидация аварийных многоквартирных домов</t>
  </si>
  <si>
    <t>0510229010</t>
  </si>
  <si>
    <t>Мероприятия в рамках программы</t>
  </si>
  <si>
    <t>0510229020</t>
  </si>
  <si>
    <t>Ремонт введенных в экплуатацию домов, пострадавших от пожара</t>
  </si>
  <si>
    <t>0510300000</t>
  </si>
  <si>
    <t>Третий этап переселения граждан из жилых помещений, находящихся в аварийных многоквартирных домах, в благоустроенные жилые помещения</t>
  </si>
  <si>
    <t>0510309502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</si>
  <si>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реформированию ЖКХ</t>
  </si>
  <si>
    <t>0510309602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</si>
  <si>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субсидий из областного бюджета</t>
  </si>
  <si>
    <t>05103S9602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</si>
  <si>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</t>
  </si>
  <si>
    <t>0510400000</t>
  </si>
  <si>
    <t>Четвертый этап переселения граждан из жилых помещений, находящихся в аварийных многоквартирных домах, в благоустроенные жилые помещения</t>
  </si>
  <si>
    <t>0510409502</t>
  </si>
  <si>
    <t>Расходы на обеспечение мероприятий на переселение граждан из аварийного жилищного фонда, в т.ч.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корпорации-Фонда содействия реформированию ЖКХ</t>
  </si>
  <si>
    <t>0510409602</t>
  </si>
  <si>
    <t>Расходы на обеспечение мероприятий по переселению граждан из аварийного . жилищного фонда, в т.ч. переселение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</si>
  <si>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05104S9602</t>
  </si>
  <si>
    <t>0530000000</t>
  </si>
  <si>
    <t>Подпрограмма "Социальная (льготная) ипотека"</t>
  </si>
  <si>
    <t>0530100000</t>
  </si>
  <si>
    <t>Расходы на компенсацию части платежа по полученным гражданами-участниками социальной (льготной) ипотеки ипотечным жилищным кредитам</t>
  </si>
  <si>
    <t>0530124020</t>
  </si>
  <si>
    <t>0530172270</t>
  </si>
  <si>
    <t>Расходы на компенсацию части платежа по полученным гражданами-участниками социальной (льготной) ипотеки ипотечным жилищным кредитам (займам) в рамках областной целевой программы "Ипотечное жилищное кредитование населения Нижегородской области" на 2009-2020 годы</t>
  </si>
  <si>
    <t>0540000000</t>
  </si>
  <si>
    <t>Подпрограмма "Меры социальной поддержки молодых специалистов городского округа город Кулебаки Нижегородской области на 2015-2017 годы"</t>
  </si>
  <si>
    <t>0540100000</t>
  </si>
  <si>
    <t>Предоставление социальной выплаты на компенсацию процентной ставки по ипотечному кредиту молодым специалистам</t>
  </si>
  <si>
    <t>0540124030</t>
  </si>
  <si>
    <t>0550000000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</si>
  <si>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городском округе город Кулебаки Нижегородской области на 2015-2017 годы"</t>
  </si>
  <si>
    <t>0550100000</t>
  </si>
  <si>
    <t>Улучшение жилищных условий многодетных семей, проживающих на территории городского округа город Кулебаки Нижегородской области</t>
  </si>
  <si>
    <t>0550124040</t>
  </si>
  <si>
    <t>Расходы на 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Нижегородской области</t>
  </si>
  <si>
    <t>0570000000</t>
  </si>
  <si>
    <t>Подпрограмма "Обеспечение жильем отдельных категорий граждан городского округа город Кулебаки"</t>
  </si>
  <si>
    <t>0570100000</t>
  </si>
  <si>
    <t>Обеспечение единовременными выплатами на улучшение жилищных условий Ветеранов боевых действий</t>
  </si>
  <si>
    <t>0570151350</t>
  </si>
  <si>
    <t>Расходы на обеспечение жильем отдельных категорий граждан, установленных федеральными законами от 12.01.1995 года № 5-ФЗ " О ветеранах" и от 24.11.1995 года № 181-ФЗ "О социальной защите инвалидов в РФ"</t>
  </si>
  <si>
    <t>0570300000</t>
  </si>
  <si>
    <t>Обеспечение единовременными денеджными выплатами на улучшение жилищных условий ветеранов ВОВ (членов семей участников ВОВ)</t>
  </si>
  <si>
    <t>0570351340</t>
  </si>
  <si>
    <t>Расходы на обеспечение жильем ветеранов Великой Отечественной войны и иных приравненых к указанной категории граждан</t>
  </si>
  <si>
    <t>0570400000</t>
  </si>
  <si>
    <t>Обеспечение жильем детей-сирот и детей оставшихся без попечения родителей</t>
  </si>
  <si>
    <t>0570450820</t>
  </si>
  <si>
    <t>Расходы из федерального бюджета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</si>
  <si>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05704R0820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</si>
  <si>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областного бюджета</t>
  </si>
  <si>
    <t>0570500000</t>
  </si>
  <si>
    <t>Обеспечение жильем граждан, утратившим жилье в результате пожара</t>
  </si>
  <si>
    <t>0570524060</t>
  </si>
  <si>
    <t>Софинансирование мероприятий по приобретению жилых помещений для предоставления гражданам, утратившим жилые помещения в результате пожара</t>
  </si>
  <si>
    <t>0570572400</t>
  </si>
  <si>
    <t>Расходы на приобретение жилых помещений для предоставления гражданам, утратившим жилые помещения в результате пожара за счет областных средств</t>
  </si>
  <si>
    <t>0600000000</t>
  </si>
  <si>
    <t>Муниципальная программа "Охрана окружающей среды городского округа город Кулебаки на 2015-2017 годы"</t>
  </si>
  <si>
    <t>0610000000</t>
  </si>
  <si>
    <t>Подпрограмма "Охрана и восстановление водных объектов"</t>
  </si>
  <si>
    <t>0610100000</t>
  </si>
  <si>
    <t>Мероприятия по охране и восстановлению водных объектов</t>
  </si>
  <si>
    <t>0610129010</t>
  </si>
  <si>
    <t>Природоохранные мероприятия</t>
  </si>
  <si>
    <t>0630000000</t>
  </si>
  <si>
    <t>Подпрограмма "Строительство, реконструкция, ремонт, поддержание и обеспечение рационального использования объектов природоохранного назначения"</t>
  </si>
  <si>
    <t>0630100000</t>
  </si>
  <si>
    <t>Мероприятия по рациональному использованию объектов природоохранного назначения</t>
  </si>
  <si>
    <t>0630129010</t>
  </si>
  <si>
    <t>0640000000</t>
  </si>
  <si>
    <t>Подпрограмма "Охрана объектов животного и растительного мира, сохранение биологического разнообразия, охрана и развитие особо охраняемых территорий"</t>
  </si>
  <si>
    <t>0640100000</t>
  </si>
  <si>
    <t>Мероприятия в рамках подпрограммы</t>
  </si>
  <si>
    <t>0640129010</t>
  </si>
  <si>
    <t>0650000000</t>
  </si>
  <si>
    <t>Подпрограмма "Охрана и развитие системы озелененных территории в населенных пунктах, охрана лесных массивов"</t>
  </si>
  <si>
    <t>0650100000</t>
  </si>
  <si>
    <t>0650129010</t>
  </si>
  <si>
    <t>0660000000</t>
  </si>
  <si>
    <t>Подпрограмма "Охрана атмосферного воздуха"</t>
  </si>
  <si>
    <t>0660100000</t>
  </si>
  <si>
    <t>0660172850</t>
  </si>
  <si>
    <t>Строительство газопровода в пос. Первомайский за счет средств областного бюджета</t>
  </si>
  <si>
    <t>0660192020</t>
  </si>
  <si>
    <t>Строительство распределительного газопровода низкого давления п.Первомайский</t>
  </si>
  <si>
    <t>0670000000</t>
  </si>
  <si>
    <t>Подпрограмма "Формирование экологической культуры населения"</t>
  </si>
  <si>
    <t>0670100000</t>
  </si>
  <si>
    <t>0670129010</t>
  </si>
  <si>
    <t>0700000000</t>
  </si>
  <si>
    <t>Муниципальная программа "Информационное общество городского округа город Кулебаки на 2015-2017 годы"</t>
  </si>
  <si>
    <t>0710000000</t>
  </si>
  <si>
    <t>Подпрограмма "Создание системы обеспечения вызова экстренных оперативных служб по единому номеру "112" в городском округе город Кулебаки"</t>
  </si>
  <si>
    <t>0710100000</t>
  </si>
  <si>
    <t>Обеспечение эффективного информационного взаимодействия органов местного самоуправления городского округа город Кулебаки</t>
  </si>
  <si>
    <t>0710129010</t>
  </si>
  <si>
    <t>Реализация мероприятий, направленных на создание системы обеспечения вызова экстренных оперативных служб по единому номеру "112" в Кулебакском районе</t>
  </si>
  <si>
    <t>0710172550</t>
  </si>
  <si>
    <t>Расходы на реализацию технических решений ЕДДС в части интеграции с системой обеспечения вызова экстренных оперативных служб по единому номеру "112"</t>
  </si>
  <si>
    <t>0720000000</t>
  </si>
  <si>
    <t>Подпрограмма "Информационная среда городского округа город Кулебаки"</t>
  </si>
  <si>
    <t>0720100000</t>
  </si>
  <si>
    <t>Создание и развитие в городском округе город Кулебаки системы единого информационного пространства</t>
  </si>
  <si>
    <t>0720101590</t>
  </si>
  <si>
    <t>Расходы на обеспечение деятельности муниципальных учреждений учреждений (МБУ "Многофункциональный центр предоставления государственных и муниципальных услуг городского округа город Кулебаки")</t>
  </si>
  <si>
    <t>0720102590</t>
  </si>
  <si>
    <t>Расходы на обеспечение деятельности муниципальных учреждений в сфере печатных средств массовой информации (МАУ РИЦ «Кулебакский металлист»)</t>
  </si>
  <si>
    <t>0720129010</t>
  </si>
  <si>
    <t>Мероприятия в сфере средств массовой информации</t>
  </si>
  <si>
    <t>0720172050</t>
  </si>
  <si>
    <t>Расходы на оказание частичной финансовой поддержки районных (городских) средств массовой информации</t>
  </si>
  <si>
    <t>0730000000</t>
  </si>
  <si>
    <t>Подпрограмма "Информатизация органов местного самоуправления городского округа город Кулебаки"</t>
  </si>
  <si>
    <t>0730100000</t>
  </si>
  <si>
    <t>Развитие современной информационно-технологической инфраструктуры</t>
  </si>
  <si>
    <t>0730129010</t>
  </si>
  <si>
    <t>Мероприятия в сфере информатизации</t>
  </si>
  <si>
    <t>0800000000</t>
  </si>
  <si>
    <t>Муниципальная программа "Управление муниципальным имуществом городского округа город Кулебаки Нижегородской области на 2015-2017 г.г."</t>
  </si>
  <si>
    <t>0810000000</t>
  </si>
  <si>
    <t>Подпрограмма "Совершенствование учета муниципального имущества и земельных участков"</t>
  </si>
  <si>
    <t>0810100000</t>
  </si>
  <si>
    <t>Проведение технической инвентаризации, обследования объектов недвижимого имущества и государственная регистрация прав</t>
  </si>
  <si>
    <t>0810129010</t>
  </si>
  <si>
    <t>Реализация мероприятий, направленных на повышение эффективности управления муниципальным имуществом Нижегородской области</t>
  </si>
  <si>
    <t>0820000000</t>
  </si>
  <si>
    <t>Подпрограмма "Повышение эффективности использования муниципального имущества и земельных ресурсов"</t>
  </si>
  <si>
    <t>0820100000</t>
  </si>
  <si>
    <t>Повышение эффективности использования муниципального имущества и земельных ресурсов</t>
  </si>
  <si>
    <t>0820125850</t>
  </si>
  <si>
    <t>Проведение капитального ремонта общего имущества многоквартирных жилых домов, путем участия в формировании регионального фонда капитального ремонта многоквартирных жилых домов</t>
  </si>
  <si>
    <t>0820129010</t>
  </si>
  <si>
    <t>Реализация мероприятий, направленных на повышение эффективности управления муниципальным имуществом</t>
  </si>
  <si>
    <t>0820129020</t>
  </si>
  <si>
    <t>Расходы на организацию содержания общежития</t>
  </si>
  <si>
    <t>0820129030</t>
  </si>
  <si>
    <t>Расходы на организацию содержания муниципального имущества казны</t>
  </si>
  <si>
    <t>0820129050</t>
  </si>
  <si>
    <t>Расходы на рабработку, изготовление и согласование градостроительной документации</t>
  </si>
  <si>
    <t>0820196010</t>
  </si>
  <si>
    <t>Мероприятия по капитальному ремонту многоквартирных домов за счет счет местного бюджета</t>
  </si>
  <si>
    <t>0830000000</t>
  </si>
  <si>
    <t>Подпрограмма "Оптимизация муниципального сектора экономики округа"</t>
  </si>
  <si>
    <t>0830100000</t>
  </si>
  <si>
    <t>Предоставление субсидий юридическим лицам в целях недополученных доходов и (или) финансового обеспечения (возмещения) затрат</t>
  </si>
  <si>
    <t>0830190030</t>
  </si>
  <si>
    <t>Мероприятия на поддержку коммунального хозяйства (убытки по баням)</t>
  </si>
  <si>
    <t>0830190040</t>
  </si>
  <si>
    <t>Субсидии на финансовое обеспечение затрат на регистрацию права хозяйственного ведения</t>
  </si>
  <si>
    <t>0830190050</t>
  </si>
  <si>
    <t>Субсидии на возмещение затрат по содержанию муниц. имущества при его эксплуатации арендаторами, оказывающими коммунальные услуги и услуги -электро, -газоснабжения на территории г.о.г. Кулебаки</t>
  </si>
  <si>
    <t>0840000000</t>
  </si>
  <si>
    <t>Подпрограмма "Совершенствование организационной и административной деятельности. Развитие взаимоотношений с другими муниципальными образованиями Укрепление материальной базы"</t>
  </si>
  <si>
    <t>0840100000</t>
  </si>
  <si>
    <t>Повышение эффективности управления муниципального имущества</t>
  </si>
  <si>
    <t>0840129010</t>
  </si>
  <si>
    <t>0900000000</t>
  </si>
  <si>
    <t>Муниципальная программа "Развитие агропромышленного комплекса городского округа город Кулебаки на период до 2020 года"</t>
  </si>
  <si>
    <t>0910000000</t>
  </si>
  <si>
    <t>Подпрограмма "Обеспечение реализации муниципальных программ"</t>
  </si>
  <si>
    <t>0910100000</t>
  </si>
  <si>
    <t>Развитие агропромышленного комплекса</t>
  </si>
  <si>
    <t>0910129020</t>
  </si>
  <si>
    <t>Расходы на мероприятия агропромышленного комплекса (содержание автодорог к коллективным садам, организация в весенне-летний период движение автотранспорта общего пользования по маршрутам до садоводческих товариществ. )</t>
  </si>
  <si>
    <t>0910129030</t>
  </si>
  <si>
    <t>Расходы на компенсацию части затрат владельцам коров на проведение искусственного осеменения</t>
  </si>
  <si>
    <t>0910150410</t>
  </si>
  <si>
    <t>Расходы на оказание несвязанной поддержки сельскохозяйственным товаропроизводителям в области растениеводства за счет средств федерального бюджета</t>
  </si>
  <si>
    <t>0910150430</t>
  </si>
  <si>
    <t>Расходы на возмещение части затрат сельскохозяйственных товаропроизводителей на 1 килограмм реализованного и (или) отгруженного на собственную переработку молока за счет средств федерального бюджета</t>
  </si>
  <si>
    <t>0910150550</t>
  </si>
  <si>
    <t>Расходы из федерального бюджета на возмещение части процентной ставки по долгосрочным, среднесрочным и краткосрочным кредитам, вхятым малыми формами хозяйствования</t>
  </si>
  <si>
    <t>09101R0410</t>
  </si>
  <si>
    <t>Расходы на оказание несвязанной поддержки сельскохозяйственным товаропроизводителям в области растениеводства за счет средств областного бюджета</t>
  </si>
  <si>
    <t>09101R0430</t>
  </si>
  <si>
    <t>Расходы на 1 килограмм реализованного и (или) отгруженного на собственную переработку молока за счет средств областного бюджета</t>
  </si>
  <si>
    <t>09101R0550</t>
  </si>
  <si>
    <t>Расходы на возмещение части процентной ставки по долгосрочным, среднесрочным и краткосрочным кредитам, взятым малыми формами хозяйствования, за счет средств областного бюджета</t>
  </si>
  <si>
    <t>1000000000</t>
  </si>
  <si>
    <t>Муниципальная программа «Развитие транспортной системы городского округа город Кулебаки на 2015-2017 годы»</t>
  </si>
  <si>
    <t>1010000000</t>
  </si>
  <si>
    <t>Подпрограмма «Улучшение транспортного обслуживания населения на территории городского округа город Кулебаки»</t>
  </si>
  <si>
    <t>1010100000</t>
  </si>
  <si>
    <t>Обновление подвижного состава автотранспортного предприятия</t>
  </si>
  <si>
    <t>1010123010</t>
  </si>
  <si>
    <t>Расходы направленные на улучшение транспортного обслуживания населения (МП КР «ПАП» на обновление подвижного состава)</t>
  </si>
  <si>
    <t>1010129010</t>
  </si>
  <si>
    <t>Мероприятия по улучшению транспортного обслуживания населения</t>
  </si>
  <si>
    <t>1020000000</t>
  </si>
  <si>
    <t>Подпрограмма «Повышение безопасности дорожного движения в городском округе город Кулебаки»</t>
  </si>
  <si>
    <t>1020100000</t>
  </si>
  <si>
    <t>Совершенствование организации движения транспорта и пешеходов</t>
  </si>
  <si>
    <t>1020129010</t>
  </si>
  <si>
    <t>Мероприятия по повышению безопасности дорожного движения</t>
  </si>
  <si>
    <t>1020200000</t>
  </si>
  <si>
    <t>Пропаганда безопасности дорожного движения</t>
  </si>
  <si>
    <t>1020229010</t>
  </si>
  <si>
    <t>1100000000</t>
  </si>
  <si>
    <t>Муниципальная программа "Управление муниципальными финансами городского округа город Кулебаки на 2015-2017 годы"</t>
  </si>
  <si>
    <t>1110000000</t>
  </si>
  <si>
    <t>Подпрограмма "Организация и совершенствование бюджетного процесса в городском округе город Кулебаки</t>
  </si>
  <si>
    <t>1110100000</t>
  </si>
  <si>
    <t>Организация исполнения бюджета</t>
  </si>
  <si>
    <t>1110121000</t>
  </si>
  <si>
    <t>Резервный фонд Администрации городского округа</t>
  </si>
  <si>
    <t>1110197000</t>
  </si>
  <si>
    <t>Процентные платежи по муниципальному долгу</t>
  </si>
  <si>
    <t>700</t>
  </si>
  <si>
    <t>Обслуживание муниципального долга</t>
  </si>
  <si>
    <t>1110198500</t>
  </si>
  <si>
    <t>Выплаты гражданам на компенсацию части процентой ставки по кредитам, выданным на приобретение или строительство жилья</t>
  </si>
  <si>
    <t>1110199200</t>
  </si>
  <si>
    <t>Выплаты гражданам процентов по программе "Молодой семье - доступное жилье"</t>
  </si>
  <si>
    <t>1120000000</t>
  </si>
  <si>
    <t>Подпрограмма "Повышение эффективности бюджетных расходов городского округа город Кулебаки</t>
  </si>
  <si>
    <t>1120100000</t>
  </si>
  <si>
    <t>Модернизация информационной системы управления муниципальными финансами</t>
  </si>
  <si>
    <t>1120129020</t>
  </si>
  <si>
    <t>Расходы на модернизацию информационной системы управления муниципальными финансами</t>
  </si>
  <si>
    <t>1120174600</t>
  </si>
  <si>
    <t>Расходы за счет гранта полученного в целях поощрения, достигающих наилучших результатов в сфере повышения эффективности бюджетных расходов</t>
  </si>
  <si>
    <t>1130000000</t>
  </si>
  <si>
    <t>Подпрограмма "Обеспечение реализации муниципальной программы"</t>
  </si>
  <si>
    <t>1130100000</t>
  </si>
  <si>
    <t>Содержание аппарата управления</t>
  </si>
  <si>
    <t>1130105210</t>
  </si>
  <si>
    <t>1200000000</t>
  </si>
  <si>
    <t>Муниципальная программа "Обеспечение общественного порядка и противодействия преступности в городском округе город Кулебаки Нижегородской области на 2015-2017 годы"</t>
  </si>
  <si>
    <t>1210000000</t>
  </si>
  <si>
    <t>1210100000</t>
  </si>
  <si>
    <t>Мероприятия по обеспечению реализации муниципальной программы</t>
  </si>
  <si>
    <t>1210129010</t>
  </si>
  <si>
    <t>Реализация мероприятий, направленных на обеспечение общественного порядка и противодействия преступности</t>
  </si>
  <si>
    <t>1300000000</t>
  </si>
  <si>
    <t>Муниципальная программа "Развитие предпринимательства и туризма в городском округе город Кулебаки на 2015-2017 годы"</t>
  </si>
  <si>
    <t>1310000000</t>
  </si>
  <si>
    <t>1310100000</t>
  </si>
  <si>
    <t>1310129010</t>
  </si>
  <si>
    <t>Реализация мероприятий, направленных на развитие предпринимательства и туризма</t>
  </si>
  <si>
    <t>1310150640</t>
  </si>
  <si>
    <t>Расходы на софинасирование из федерального бюджета муниципальных программ поддержки малого и среднего предпринимательства</t>
  </si>
  <si>
    <t>13101R0640</t>
  </si>
  <si>
    <t>Расходы на софинансирование из областного бюджета утвердженных в установленном порядке муниципальных программ поддержки малого и среднего предпринимательства</t>
  </si>
  <si>
    <t>1400000000</t>
  </si>
  <si>
    <t>Муниципальная программа "«Комплексные меры профилактики наркомании и токсикомании на территории городского округа город Кулебаки на 2015 – 2017 г.г.»</t>
  </si>
  <si>
    <t>1410000000</t>
  </si>
  <si>
    <t>1410100000</t>
  </si>
  <si>
    <t>1410129010</t>
  </si>
  <si>
    <t>Реализация мероприятий в рамках программы</t>
  </si>
  <si>
    <t>1500000000</t>
  </si>
  <si>
    <t>Муниципальная программа "Защита населения и территорий от чрезвычайных ситуаций, обеспечения пожарной безопасности и безопасности людей на водных объектах городского округа город Кулебаки на 2015-2017 годы"</t>
  </si>
  <si>
    <t>1510000000</t>
  </si>
  <si>
    <t>Подпрограмма "Защита населения и территории городского округа от чрезвычайных ситуаций"</t>
  </si>
  <si>
    <t>1510100000</t>
  </si>
  <si>
    <t>1510129020</t>
  </si>
  <si>
    <t>Подготовка населения в области ГО, защиты населения и территорий от ЧС</t>
  </si>
  <si>
    <t>1520000000</t>
  </si>
  <si>
    <t>Подпрограмма "Обеспечение пожарной безопасности"</t>
  </si>
  <si>
    <t>1520100000</t>
  </si>
  <si>
    <t>Замена устаревшей пожарной техники, ПТВ, муниципальной пожарной охраны</t>
  </si>
  <si>
    <t>1520129140</t>
  </si>
  <si>
    <t>Ремонт пожарных машин. Переоборудование технических средств для пожаротужения</t>
  </si>
  <si>
    <t>1520129150</t>
  </si>
  <si>
    <t>Приобретение пожарного инвентаря</t>
  </si>
  <si>
    <t>1520200000</t>
  </si>
  <si>
    <t>Сокращение погибших людей на пожарах</t>
  </si>
  <si>
    <t>1520229160</t>
  </si>
  <si>
    <t>Страхование добровольных пожарных</t>
  </si>
  <si>
    <t>1520300000</t>
  </si>
  <si>
    <t>Уменьшение количества нарушений требований пожарной безопасности на территории населенных пунктов, объектах социального назначения</t>
  </si>
  <si>
    <t>1520329110</t>
  </si>
  <si>
    <t>Выполнение мероприятий исключающих возможность переброса огня при лесных пожарах на здания и сооружения населенных пунктов</t>
  </si>
  <si>
    <t>1520329140</t>
  </si>
  <si>
    <t>Очистка, углубление и ремонт пожарных водоемов</t>
  </si>
  <si>
    <t>1520329210</t>
  </si>
  <si>
    <t>Приведение в пожаробезопасное состояний объектов образования</t>
  </si>
  <si>
    <t>7700000000</t>
  </si>
  <si>
    <t>Непрограммные расходы</t>
  </si>
  <si>
    <t>7770000000</t>
  </si>
  <si>
    <t>Непрограммное направление деятельности</t>
  </si>
  <si>
    <t>7770100000</t>
  </si>
  <si>
    <t>7770105210</t>
  </si>
  <si>
    <t>7770105220</t>
  </si>
  <si>
    <t>Глава администрации муниципального образования</t>
  </si>
  <si>
    <t>7770105230</t>
  </si>
  <si>
    <t>Глава местного самоуправления</t>
  </si>
  <si>
    <t>7770105240</t>
  </si>
  <si>
    <t>Руководитель контрольно-счетной комиссии</t>
  </si>
  <si>
    <t>7770105250</t>
  </si>
  <si>
    <t>Депутаты представительного органа муниципального образования</t>
  </si>
  <si>
    <t>7770200000</t>
  </si>
  <si>
    <t>Муниципальные учреждения</t>
  </si>
  <si>
    <t>7770201590</t>
  </si>
  <si>
    <t>Расходы на обеспечение деятельности муниципальных учреждений (ХЭУ)</t>
  </si>
  <si>
    <t>7770202590</t>
  </si>
  <si>
    <t>Расходы на обеспечение деятельности муниципального учреждения (ЕДДС ГОиЧС)</t>
  </si>
  <si>
    <t>7770203590</t>
  </si>
  <si>
    <t>Расходы на обеспечение деятельности муниципального учреждения (ЖКХ)</t>
  </si>
  <si>
    <t>7770204590</t>
  </si>
  <si>
    <t>Расходы на обеспечение деятельности пожарной охраны</t>
  </si>
  <si>
    <t>7770300000</t>
  </si>
  <si>
    <t>Непрограммные расходы за счет средств федерального и областного бюджетов</t>
  </si>
  <si>
    <t>7770322000</t>
  </si>
  <si>
    <t>Расходы за счет фонда на поддержку территорий</t>
  </si>
  <si>
    <t>7770351200</t>
  </si>
  <si>
    <t>Расходы из федерального бюджета на реализацию переданных исполнительно-распорядительным органам муниципальных образований НО государственных полномочий по составлению (изменению, дополнению) списков кандидатов в присяжные заседатели федеральных судов общей юрисдикции в РФ</t>
  </si>
  <si>
    <t>7770351440</t>
  </si>
  <si>
    <t>Расходы из федерального бюджета на комплектование книжных фондов библиотек муниципальных образований</t>
  </si>
  <si>
    <t>7770353910</t>
  </si>
  <si>
    <t>Расходы на подготовку и проведение Всероссийской сельскохозяйственной переписи</t>
  </si>
  <si>
    <t>7770371040</t>
  </si>
  <si>
    <t>Расходы за счет средств на предоставление грантов за достижение наилучших показателей деятельсности ОМСУ</t>
  </si>
  <si>
    <t>7770372090</t>
  </si>
  <si>
    <t>7770372600</t>
  </si>
  <si>
    <t>Расходы на реализацию проекта по поддержке местных инициатив</t>
  </si>
  <si>
    <t>7770373030</t>
  </si>
  <si>
    <t>Расходы на осуществление полномочий по поддержке сельскохозяйственного производства</t>
  </si>
  <si>
    <t>7770373040</t>
  </si>
  <si>
    <t>Расходы на осуществление полномочий по созданию и организации деятельности муниципальных комиссий по делам несовершеннолетних и защите их прав</t>
  </si>
  <si>
    <t>7770373310</t>
  </si>
  <si>
    <t>Расходы на осуществление отдельных государственных полномочий в области ветеринарии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</t>
  </si>
  <si>
    <t>7770374300</t>
  </si>
  <si>
    <t>Расходы в виде грантов Губернатора НО общеобразовательным организациям, внедряющим иновационные образовательные программы</t>
  </si>
  <si>
    <t>7770400000</t>
  </si>
  <si>
    <t>Расходы в области национальной экономики</t>
  </si>
  <si>
    <t>7770490040</t>
  </si>
  <si>
    <t>Расходы на оплату общественных работ</t>
  </si>
  <si>
    <t>7770490060</t>
  </si>
  <si>
    <t>Мероприятия в области землеустройства и землепользования</t>
  </si>
  <si>
    <t>7770490610</t>
  </si>
  <si>
    <t>Выполнение работ по содержанию дорог</t>
  </si>
  <si>
    <t>7770490620</t>
  </si>
  <si>
    <t>Выполнение работ по ремонту дорог</t>
  </si>
  <si>
    <t>7770490621</t>
  </si>
  <si>
    <t>Выполнение работ по ремонту дороги к п.Первомайский</t>
  </si>
  <si>
    <t>7770493310</t>
  </si>
  <si>
    <t>Средства местного бюджета на софинансирование полномочий в области ветеринарии в части регулирования численности безнадзорных животных</t>
  </si>
  <si>
    <t>7770494120</t>
  </si>
  <si>
    <t>Расходы на техническое обслуживание газопроводов</t>
  </si>
  <si>
    <t>7770500000</t>
  </si>
  <si>
    <t>Расходы в области жилищно-коммунального хозяйства</t>
  </si>
  <si>
    <t>7770590080</t>
  </si>
  <si>
    <t>Прочие мероприятия в области коммунального хозяйства</t>
  </si>
  <si>
    <t>7770590100</t>
  </si>
  <si>
    <t>Уличное освещение</t>
  </si>
  <si>
    <t>7770590300</t>
  </si>
  <si>
    <t>Озеленение</t>
  </si>
  <si>
    <t>7770590400</t>
  </si>
  <si>
    <t>Организация и содержание мест захоронения</t>
  </si>
  <si>
    <t>7770590500</t>
  </si>
  <si>
    <t>Прочие мероприятия по благоустройству</t>
  </si>
  <si>
    <t>7770592030</t>
  </si>
  <si>
    <t>Водоснабжение с.Шилокша</t>
  </si>
  <si>
    <t>7770600000</t>
  </si>
  <si>
    <t>Прочие непрограммные расходы</t>
  </si>
  <si>
    <t>7770620110</t>
  </si>
  <si>
    <t>Работы по реконструкции музея (задолженность)</t>
  </si>
  <si>
    <t>7770625040</t>
  </si>
  <si>
    <t>Расходы на софинансирование мероприятий, направленных на развитие территорий, основанных на местных инициативах</t>
  </si>
  <si>
    <t>7770629010</t>
  </si>
  <si>
    <t>Мероприятия в области образования (благотворительная помощь)</t>
  </si>
  <si>
    <t>7770629020</t>
  </si>
  <si>
    <t>7770690010</t>
  </si>
  <si>
    <t>Выполнение других обязательств городского округа</t>
  </si>
  <si>
    <t>7770690020</t>
  </si>
  <si>
    <t>Получение статистической информации</t>
  </si>
  <si>
    <t>7770699980</t>
  </si>
  <si>
    <t>Ежемесячная доплата к пенсиям лицам, замещавшим муниципальные должности городского округа</t>
  </si>
  <si>
    <t>Исполнение за 2016 год</t>
  </si>
  <si>
    <t>% исполнения за год</t>
  </si>
  <si>
    <t>ВСЕГО:</t>
  </si>
  <si>
    <t>Наименование показателя</t>
  </si>
  <si>
    <t>Расходы бюджета городского округа  город Кулебаки  за 2016 год по муниципальным программам и  непрограммным направлениям деятельности.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</si>
</sst>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hh:mm"/>
    <numFmt numFmtId="173" formatCode="#,##0.0"/>
    <numFmt numFmtId="174" formatCode="?"/>
    <numFmt numFmtId="17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sz val="8"/>
      <name val="Arial Cyr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left"/>
      <protection/>
    </xf>
    <xf numFmtId="49" fontId="5" fillId="33" borderId="10" xfId="0" applyNumberFormat="1" applyFont="1" applyFill="1" applyBorder="1" applyAlignment="1" applyProtection="1">
      <alignment horizontal="center"/>
      <protection/>
    </xf>
    <xf numFmtId="173" fontId="0" fillId="33" borderId="0" xfId="0" applyNumberFormat="1" applyFill="1" applyAlignment="1">
      <alignment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174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22" fillId="33" borderId="0" xfId="0" applyFont="1" applyFill="1" applyBorder="1" applyAlignment="1" applyProtection="1">
      <alignment wrapText="1"/>
      <protection/>
    </xf>
    <xf numFmtId="173" fontId="23" fillId="33" borderId="10" xfId="0" applyNumberFormat="1" applyFont="1" applyFill="1" applyBorder="1" applyAlignment="1" applyProtection="1">
      <alignment horizontal="right"/>
      <protection/>
    </xf>
    <xf numFmtId="175" fontId="0" fillId="33" borderId="10" xfId="0" applyNumberFormat="1" applyFont="1" applyFill="1" applyBorder="1" applyAlignment="1">
      <alignment/>
    </xf>
    <xf numFmtId="173" fontId="23" fillId="33" borderId="10" xfId="0" applyNumberFormat="1" applyFont="1" applyFill="1" applyBorder="1" applyAlignment="1" applyProtection="1">
      <alignment horizontal="right" vertical="center" wrapText="1"/>
      <protection/>
    </xf>
    <xf numFmtId="173" fontId="24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Alignment="1">
      <alignment/>
    </xf>
    <xf numFmtId="0" fontId="25" fillId="33" borderId="0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08"/>
  <sheetViews>
    <sheetView showGridLines="0" tabSelected="1" zoomScalePageLayoutView="0" workbookViewId="0" topLeftCell="A1">
      <selection activeCell="M9" sqref="M9"/>
    </sheetView>
  </sheetViews>
  <sheetFormatPr defaultColWidth="9.140625" defaultRowHeight="12.75" customHeight="1" outlineLevelRow="4"/>
  <cols>
    <col min="1" max="1" width="33.8515625" style="2" customWidth="1"/>
    <col min="2" max="2" width="18.8515625" style="2" customWidth="1"/>
    <col min="3" max="3" width="9.28125" style="2" customWidth="1"/>
    <col min="4" max="4" width="14.7109375" style="21" customWidth="1"/>
    <col min="5" max="5" width="14.421875" style="21" customWidth="1"/>
    <col min="6" max="6" width="13.140625" style="21" customWidth="1"/>
    <col min="7" max="7" width="14.140625" style="2" hidden="1" customWidth="1"/>
    <col min="8" max="8" width="20.28125" style="2" hidden="1" customWidth="1"/>
    <col min="9" max="9" width="9.140625" style="2" customWidth="1"/>
    <col min="10" max="16384" width="9.140625" style="2" customWidth="1"/>
  </cols>
  <sheetData>
    <row r="1" spans="1:9" ht="2.25" customHeight="1">
      <c r="A1" s="15"/>
      <c r="B1" s="15"/>
      <c r="C1" s="15"/>
      <c r="D1" s="15"/>
      <c r="E1" s="15"/>
      <c r="F1" s="15"/>
      <c r="G1" s="15"/>
      <c r="H1" s="3"/>
      <c r="I1" s="3"/>
    </row>
    <row r="2" spans="1:6" ht="31.5" customHeight="1">
      <c r="A2" s="22" t="s">
        <v>564</v>
      </c>
      <c r="B2" s="22"/>
      <c r="C2" s="22"/>
      <c r="D2" s="22"/>
      <c r="E2" s="22"/>
      <c r="F2" s="22"/>
    </row>
    <row r="3" spans="1:6" ht="12.75">
      <c r="A3" s="15"/>
      <c r="B3" s="15"/>
      <c r="C3" s="15"/>
      <c r="D3" s="15"/>
      <c r="E3" s="15"/>
      <c r="F3" s="15"/>
    </row>
    <row r="4" spans="1:9" ht="12.75">
      <c r="A4" s="4"/>
      <c r="C4" s="4"/>
      <c r="D4" s="16"/>
      <c r="E4" s="16"/>
      <c r="F4" s="16" t="s">
        <v>0</v>
      </c>
      <c r="G4" s="4"/>
      <c r="H4" s="1"/>
      <c r="I4" s="1"/>
    </row>
    <row r="5" spans="1:6" ht="21">
      <c r="A5" s="5" t="s">
        <v>563</v>
      </c>
      <c r="B5" s="6" t="s">
        <v>1</v>
      </c>
      <c r="C5" s="6" t="s">
        <v>2</v>
      </c>
      <c r="D5" s="5" t="s">
        <v>3</v>
      </c>
      <c r="E5" s="5" t="s">
        <v>560</v>
      </c>
      <c r="F5" s="5" t="s">
        <v>561</v>
      </c>
    </row>
    <row r="6" spans="1:8" ht="12.75">
      <c r="A6" s="7" t="s">
        <v>562</v>
      </c>
      <c r="B6" s="8"/>
      <c r="C6" s="8"/>
      <c r="D6" s="17">
        <v>1222868</v>
      </c>
      <c r="E6" s="17">
        <v>1133504.1</v>
      </c>
      <c r="F6" s="18">
        <f>E6*100/D6</f>
        <v>92.69226932097332</v>
      </c>
      <c r="G6" s="9">
        <f>D7+D94+D122+D143+D172+D225+D254+D275+D306+D325+D340+D366+D372+D382+D387+D408</f>
        <v>1222867.9999999998</v>
      </c>
      <c r="H6" s="9">
        <f>E7+E94+E122+E143+E172+E225+E254+E275+E306+E325+E340+E366+E372+E382+E387+E408</f>
        <v>1133504.1</v>
      </c>
    </row>
    <row r="7" spans="1:8" ht="33.75">
      <c r="A7" s="10" t="s">
        <v>5</v>
      </c>
      <c r="B7" s="11" t="s">
        <v>4</v>
      </c>
      <c r="C7" s="11"/>
      <c r="D7" s="19">
        <v>659189.5</v>
      </c>
      <c r="E7" s="19">
        <v>657339.4</v>
      </c>
      <c r="F7" s="18">
        <f aca="true" t="shared" si="0" ref="F7:F70">E7*100/D7</f>
        <v>99.71933715570408</v>
      </c>
      <c r="G7" s="9">
        <f>D8+D36+D55+D60+D90</f>
        <v>659189.5</v>
      </c>
      <c r="H7" s="9">
        <f>E8+E36+E55+E60+E90</f>
        <v>657339.4</v>
      </c>
    </row>
    <row r="8" spans="1:6" ht="22.5" outlineLevel="1">
      <c r="A8" s="10" t="s">
        <v>7</v>
      </c>
      <c r="B8" s="11" t="s">
        <v>6</v>
      </c>
      <c r="C8" s="11"/>
      <c r="D8" s="19">
        <v>558347.1</v>
      </c>
      <c r="E8" s="19">
        <v>557598</v>
      </c>
      <c r="F8" s="18">
        <f t="shared" si="0"/>
        <v>99.86583614386106</v>
      </c>
    </row>
    <row r="9" spans="1:8" ht="90" outlineLevel="2">
      <c r="A9" s="10" t="s">
        <v>9</v>
      </c>
      <c r="B9" s="11" t="s">
        <v>8</v>
      </c>
      <c r="C9" s="11"/>
      <c r="D9" s="19">
        <v>558347.1</v>
      </c>
      <c r="E9" s="19">
        <v>557598</v>
      </c>
      <c r="F9" s="18">
        <f t="shared" si="0"/>
        <v>99.86583614386106</v>
      </c>
      <c r="G9" s="9">
        <f>D10+D12+D16+D19+D25+D27+D31+D33+D21</f>
        <v>558347.1</v>
      </c>
      <c r="H9" s="9">
        <f>E10+E12+E16+E19+E25+E27+E31+E33+E21</f>
        <v>557598</v>
      </c>
    </row>
    <row r="10" spans="1:6" ht="45" outlineLevel="3">
      <c r="A10" s="10" t="s">
        <v>11</v>
      </c>
      <c r="B10" s="11" t="s">
        <v>10</v>
      </c>
      <c r="C10" s="11"/>
      <c r="D10" s="19">
        <v>48540.2</v>
      </c>
      <c r="E10" s="19">
        <v>48540.2</v>
      </c>
      <c r="F10" s="18">
        <f t="shared" si="0"/>
        <v>100</v>
      </c>
    </row>
    <row r="11" spans="1:6" ht="33.75" outlineLevel="4">
      <c r="A11" s="12" t="s">
        <v>13</v>
      </c>
      <c r="B11" s="13" t="s">
        <v>10</v>
      </c>
      <c r="C11" s="13" t="s">
        <v>12</v>
      </c>
      <c r="D11" s="20">
        <v>48540.2</v>
      </c>
      <c r="E11" s="20">
        <v>48540.2</v>
      </c>
      <c r="F11" s="18">
        <f t="shared" si="0"/>
        <v>100</v>
      </c>
    </row>
    <row r="12" spans="1:6" ht="45" outlineLevel="3">
      <c r="A12" s="10" t="s">
        <v>15</v>
      </c>
      <c r="B12" s="11" t="s">
        <v>14</v>
      </c>
      <c r="C12" s="11"/>
      <c r="D12" s="19">
        <v>37003.9</v>
      </c>
      <c r="E12" s="19">
        <v>37003.9</v>
      </c>
      <c r="F12" s="18">
        <f t="shared" si="0"/>
        <v>100</v>
      </c>
    </row>
    <row r="13" spans="1:6" ht="22.5" outlineLevel="4">
      <c r="A13" s="12" t="s">
        <v>17</v>
      </c>
      <c r="B13" s="13" t="s">
        <v>14</v>
      </c>
      <c r="C13" s="13" t="s">
        <v>16</v>
      </c>
      <c r="D13" s="20">
        <v>972.1</v>
      </c>
      <c r="E13" s="20">
        <v>972.1</v>
      </c>
      <c r="F13" s="18">
        <f t="shared" si="0"/>
        <v>100</v>
      </c>
    </row>
    <row r="14" spans="1:6" ht="33.75" outlineLevel="4">
      <c r="A14" s="12" t="s">
        <v>13</v>
      </c>
      <c r="B14" s="13" t="s">
        <v>14</v>
      </c>
      <c r="C14" s="13" t="s">
        <v>12</v>
      </c>
      <c r="D14" s="20">
        <v>35880.8</v>
      </c>
      <c r="E14" s="20">
        <v>35880.8</v>
      </c>
      <c r="F14" s="18">
        <f t="shared" si="0"/>
        <v>100</v>
      </c>
    </row>
    <row r="15" spans="1:6" ht="12.75" outlineLevel="4">
      <c r="A15" s="12" t="s">
        <v>19</v>
      </c>
      <c r="B15" s="13" t="s">
        <v>14</v>
      </c>
      <c r="C15" s="13" t="s">
        <v>18</v>
      </c>
      <c r="D15" s="20">
        <v>151</v>
      </c>
      <c r="E15" s="20">
        <v>151</v>
      </c>
      <c r="F15" s="18">
        <f t="shared" si="0"/>
        <v>100</v>
      </c>
    </row>
    <row r="16" spans="1:6" ht="45" outlineLevel="3">
      <c r="A16" s="10" t="s">
        <v>21</v>
      </c>
      <c r="B16" s="11" t="s">
        <v>20</v>
      </c>
      <c r="C16" s="11"/>
      <c r="D16" s="19">
        <v>4626.1</v>
      </c>
      <c r="E16" s="19">
        <v>4499.4</v>
      </c>
      <c r="F16" s="18">
        <f t="shared" si="0"/>
        <v>97.26119193272949</v>
      </c>
    </row>
    <row r="17" spans="1:6" ht="22.5" outlineLevel="4">
      <c r="A17" s="12" t="s">
        <v>17</v>
      </c>
      <c r="B17" s="13" t="s">
        <v>20</v>
      </c>
      <c r="C17" s="13" t="s">
        <v>16</v>
      </c>
      <c r="D17" s="20">
        <v>4575.4</v>
      </c>
      <c r="E17" s="20">
        <v>4448.7</v>
      </c>
      <c r="F17" s="18">
        <f t="shared" si="0"/>
        <v>97.2308432049657</v>
      </c>
    </row>
    <row r="18" spans="1:6" ht="12.75" outlineLevel="4">
      <c r="A18" s="12" t="s">
        <v>19</v>
      </c>
      <c r="B18" s="13" t="s">
        <v>20</v>
      </c>
      <c r="C18" s="13" t="s">
        <v>18</v>
      </c>
      <c r="D18" s="20">
        <v>50.7</v>
      </c>
      <c r="E18" s="20">
        <v>50.7</v>
      </c>
      <c r="F18" s="18">
        <f t="shared" si="0"/>
        <v>100</v>
      </c>
    </row>
    <row r="19" spans="1:6" ht="33.75" outlineLevel="3">
      <c r="A19" s="10" t="s">
        <v>23</v>
      </c>
      <c r="B19" s="11" t="s">
        <v>22</v>
      </c>
      <c r="C19" s="11"/>
      <c r="D19" s="19">
        <v>0.5</v>
      </c>
      <c r="E19" s="19">
        <v>0.4</v>
      </c>
      <c r="F19" s="18">
        <f t="shared" si="0"/>
        <v>80</v>
      </c>
    </row>
    <row r="20" spans="1:6" ht="22.5" outlineLevel="4">
      <c r="A20" s="12" t="s">
        <v>17</v>
      </c>
      <c r="B20" s="13" t="s">
        <v>22</v>
      </c>
      <c r="C20" s="13" t="s">
        <v>16</v>
      </c>
      <c r="D20" s="20">
        <v>0.5</v>
      </c>
      <c r="E20" s="20">
        <v>0.4</v>
      </c>
      <c r="F20" s="18">
        <f t="shared" si="0"/>
        <v>80</v>
      </c>
    </row>
    <row r="21" spans="1:6" ht="12.75" outlineLevel="3">
      <c r="A21" s="10" t="s">
        <v>25</v>
      </c>
      <c r="B21" s="11" t="s">
        <v>24</v>
      </c>
      <c r="C21" s="11"/>
      <c r="D21" s="19">
        <v>180</v>
      </c>
      <c r="E21" s="19">
        <v>169.8</v>
      </c>
      <c r="F21" s="18">
        <f t="shared" si="0"/>
        <v>94.33333333333333</v>
      </c>
    </row>
    <row r="22" spans="1:6" ht="56.25" outlineLevel="4">
      <c r="A22" s="12" t="s">
        <v>27</v>
      </c>
      <c r="B22" s="13" t="s">
        <v>24</v>
      </c>
      <c r="C22" s="13" t="s">
        <v>26</v>
      </c>
      <c r="D22" s="20">
        <v>35.8</v>
      </c>
      <c r="E22" s="20">
        <v>25.8</v>
      </c>
      <c r="F22" s="18">
        <f t="shared" si="0"/>
        <v>72.06703910614526</v>
      </c>
    </row>
    <row r="23" spans="1:6" ht="22.5" outlineLevel="4">
      <c r="A23" s="12" t="s">
        <v>17</v>
      </c>
      <c r="B23" s="13" t="s">
        <v>24</v>
      </c>
      <c r="C23" s="13" t="s">
        <v>16</v>
      </c>
      <c r="D23" s="20">
        <v>117.2</v>
      </c>
      <c r="E23" s="20">
        <v>117</v>
      </c>
      <c r="F23" s="18">
        <f t="shared" si="0"/>
        <v>99.82935153583618</v>
      </c>
    </row>
    <row r="24" spans="1:6" ht="33.75" outlineLevel="4">
      <c r="A24" s="12" t="s">
        <v>13</v>
      </c>
      <c r="B24" s="13" t="s">
        <v>24</v>
      </c>
      <c r="C24" s="13" t="s">
        <v>12</v>
      </c>
      <c r="D24" s="20">
        <v>27</v>
      </c>
      <c r="E24" s="20">
        <v>27</v>
      </c>
      <c r="F24" s="18">
        <f t="shared" si="0"/>
        <v>100</v>
      </c>
    </row>
    <row r="25" spans="1:6" ht="45" outlineLevel="3">
      <c r="A25" s="10" t="s">
        <v>29</v>
      </c>
      <c r="B25" s="11" t="s">
        <v>28</v>
      </c>
      <c r="C25" s="11"/>
      <c r="D25" s="19">
        <v>8768.2</v>
      </c>
      <c r="E25" s="19">
        <v>8768.2</v>
      </c>
      <c r="F25" s="18">
        <f t="shared" si="0"/>
        <v>100</v>
      </c>
    </row>
    <row r="26" spans="1:6" ht="33.75" outlineLevel="4">
      <c r="A26" s="12" t="s">
        <v>13</v>
      </c>
      <c r="B26" s="13" t="s">
        <v>28</v>
      </c>
      <c r="C26" s="13" t="s">
        <v>12</v>
      </c>
      <c r="D26" s="20">
        <v>8768.2</v>
      </c>
      <c r="E26" s="20">
        <v>8768.2</v>
      </c>
      <c r="F26" s="18">
        <f t="shared" si="0"/>
        <v>100</v>
      </c>
    </row>
    <row r="27" spans="1:6" ht="45" outlineLevel="3">
      <c r="A27" s="10" t="s">
        <v>31</v>
      </c>
      <c r="B27" s="11" t="s">
        <v>30</v>
      </c>
      <c r="C27" s="11"/>
      <c r="D27" s="19">
        <v>260141</v>
      </c>
      <c r="E27" s="19">
        <v>260139</v>
      </c>
      <c r="F27" s="18">
        <f t="shared" si="0"/>
        <v>99.99923118616442</v>
      </c>
    </row>
    <row r="28" spans="1:6" ht="56.25" outlineLevel="4">
      <c r="A28" s="12" t="s">
        <v>27</v>
      </c>
      <c r="B28" s="13" t="s">
        <v>30</v>
      </c>
      <c r="C28" s="13" t="s">
        <v>26</v>
      </c>
      <c r="D28" s="20">
        <v>20830.1</v>
      </c>
      <c r="E28" s="20">
        <v>20828.1</v>
      </c>
      <c r="F28" s="18">
        <f t="shared" si="0"/>
        <v>99.99039850984873</v>
      </c>
    </row>
    <row r="29" spans="1:6" ht="22.5" outlineLevel="4">
      <c r="A29" s="12" t="s">
        <v>17</v>
      </c>
      <c r="B29" s="13" t="s">
        <v>30</v>
      </c>
      <c r="C29" s="13" t="s">
        <v>16</v>
      </c>
      <c r="D29" s="20">
        <v>2080.3</v>
      </c>
      <c r="E29" s="20">
        <v>2080.3</v>
      </c>
      <c r="F29" s="18">
        <f t="shared" si="0"/>
        <v>100</v>
      </c>
    </row>
    <row r="30" spans="1:6" ht="33.75" outlineLevel="4">
      <c r="A30" s="12" t="s">
        <v>13</v>
      </c>
      <c r="B30" s="13" t="s">
        <v>30</v>
      </c>
      <c r="C30" s="13" t="s">
        <v>12</v>
      </c>
      <c r="D30" s="20">
        <v>237230.6</v>
      </c>
      <c r="E30" s="20">
        <v>237230.6</v>
      </c>
      <c r="F30" s="18">
        <f t="shared" si="0"/>
        <v>100</v>
      </c>
    </row>
    <row r="31" spans="1:6" ht="45" outlineLevel="3">
      <c r="A31" s="10" t="s">
        <v>33</v>
      </c>
      <c r="B31" s="11" t="s">
        <v>32</v>
      </c>
      <c r="C31" s="11"/>
      <c r="D31" s="19">
        <v>190163.8</v>
      </c>
      <c r="E31" s="19">
        <v>190163.8</v>
      </c>
      <c r="F31" s="18">
        <f t="shared" si="0"/>
        <v>100</v>
      </c>
    </row>
    <row r="32" spans="1:6" ht="33.75" outlineLevel="4">
      <c r="A32" s="12" t="s">
        <v>13</v>
      </c>
      <c r="B32" s="13" t="s">
        <v>32</v>
      </c>
      <c r="C32" s="13" t="s">
        <v>12</v>
      </c>
      <c r="D32" s="20">
        <v>190163.8</v>
      </c>
      <c r="E32" s="20">
        <v>190163.8</v>
      </c>
      <c r="F32" s="18">
        <f t="shared" si="0"/>
        <v>100</v>
      </c>
    </row>
    <row r="33" spans="1:6" ht="135" outlineLevel="3">
      <c r="A33" s="14" t="s">
        <v>35</v>
      </c>
      <c r="B33" s="11" t="s">
        <v>34</v>
      </c>
      <c r="C33" s="11"/>
      <c r="D33" s="19">
        <v>8923.4</v>
      </c>
      <c r="E33" s="19">
        <v>8313.3</v>
      </c>
      <c r="F33" s="18">
        <f t="shared" si="0"/>
        <v>93.1629199632427</v>
      </c>
    </row>
    <row r="34" spans="1:6" ht="22.5" outlineLevel="4">
      <c r="A34" s="12" t="s">
        <v>17</v>
      </c>
      <c r="B34" s="13" t="s">
        <v>34</v>
      </c>
      <c r="C34" s="13" t="s">
        <v>16</v>
      </c>
      <c r="D34" s="20">
        <v>131.9</v>
      </c>
      <c r="E34" s="20">
        <v>123</v>
      </c>
      <c r="F34" s="18">
        <f t="shared" si="0"/>
        <v>93.25246398786959</v>
      </c>
    </row>
    <row r="35" spans="1:6" ht="22.5" outlineLevel="4">
      <c r="A35" s="12" t="s">
        <v>37</v>
      </c>
      <c r="B35" s="13" t="s">
        <v>34</v>
      </c>
      <c r="C35" s="13" t="s">
        <v>36</v>
      </c>
      <c r="D35" s="20">
        <v>8791.5</v>
      </c>
      <c r="E35" s="20">
        <v>8190.3</v>
      </c>
      <c r="F35" s="18">
        <f t="shared" si="0"/>
        <v>93.16157652277768</v>
      </c>
    </row>
    <row r="36" spans="1:6" ht="33.75" outlineLevel="1">
      <c r="A36" s="10" t="s">
        <v>39</v>
      </c>
      <c r="B36" s="11" t="s">
        <v>38</v>
      </c>
      <c r="C36" s="11"/>
      <c r="D36" s="19">
        <v>48749.4</v>
      </c>
      <c r="E36" s="19">
        <v>48679.4</v>
      </c>
      <c r="F36" s="18">
        <f t="shared" si="0"/>
        <v>99.85640848913012</v>
      </c>
    </row>
    <row r="37" spans="1:8" ht="56.25" outlineLevel="2">
      <c r="A37" s="10" t="s">
        <v>41</v>
      </c>
      <c r="B37" s="11" t="s">
        <v>40</v>
      </c>
      <c r="C37" s="11"/>
      <c r="D37" s="19">
        <v>48749.4</v>
      </c>
      <c r="E37" s="19">
        <v>48679.4</v>
      </c>
      <c r="F37" s="18">
        <f t="shared" si="0"/>
        <v>99.85640848913012</v>
      </c>
      <c r="G37" s="9">
        <f>D38+D40+D42+D45+D50+D52</f>
        <v>48749.4</v>
      </c>
      <c r="H37" s="9">
        <f>E38+E40+E42+E45+E50+E52</f>
        <v>48679.4</v>
      </c>
    </row>
    <row r="38" spans="1:6" ht="45" outlineLevel="3">
      <c r="A38" s="10" t="s">
        <v>43</v>
      </c>
      <c r="B38" s="11" t="s">
        <v>42</v>
      </c>
      <c r="C38" s="11"/>
      <c r="D38" s="19">
        <v>23404.4</v>
      </c>
      <c r="E38" s="19">
        <v>23404.4</v>
      </c>
      <c r="F38" s="18">
        <f t="shared" si="0"/>
        <v>100</v>
      </c>
    </row>
    <row r="39" spans="1:6" ht="33.75" outlineLevel="4">
      <c r="A39" s="12" t="s">
        <v>13</v>
      </c>
      <c r="B39" s="13" t="s">
        <v>42</v>
      </c>
      <c r="C39" s="13" t="s">
        <v>12</v>
      </c>
      <c r="D39" s="20">
        <v>23404.4</v>
      </c>
      <c r="E39" s="20">
        <v>23404.4</v>
      </c>
      <c r="F39" s="18">
        <f t="shared" si="0"/>
        <v>100</v>
      </c>
    </row>
    <row r="40" spans="1:6" ht="22.5" outlineLevel="3">
      <c r="A40" s="10" t="s">
        <v>45</v>
      </c>
      <c r="B40" s="11" t="s">
        <v>44</v>
      </c>
      <c r="C40" s="11"/>
      <c r="D40" s="19">
        <v>2605</v>
      </c>
      <c r="E40" s="19">
        <v>2605</v>
      </c>
      <c r="F40" s="18">
        <f t="shared" si="0"/>
        <v>100</v>
      </c>
    </row>
    <row r="41" spans="1:6" ht="33.75" outlineLevel="4">
      <c r="A41" s="12" t="s">
        <v>13</v>
      </c>
      <c r="B41" s="13" t="s">
        <v>44</v>
      </c>
      <c r="C41" s="13" t="s">
        <v>12</v>
      </c>
      <c r="D41" s="20">
        <v>2605</v>
      </c>
      <c r="E41" s="20">
        <v>2605</v>
      </c>
      <c r="F41" s="18">
        <f t="shared" si="0"/>
        <v>100</v>
      </c>
    </row>
    <row r="42" spans="1:6" ht="12.75" outlineLevel="3">
      <c r="A42" s="10" t="s">
        <v>25</v>
      </c>
      <c r="B42" s="11" t="s">
        <v>46</v>
      </c>
      <c r="C42" s="11"/>
      <c r="D42" s="19">
        <v>49.5</v>
      </c>
      <c r="E42" s="19">
        <v>49.5</v>
      </c>
      <c r="F42" s="18">
        <f t="shared" si="0"/>
        <v>100</v>
      </c>
    </row>
    <row r="43" spans="1:6" ht="22.5" outlineLevel="4">
      <c r="A43" s="12" t="s">
        <v>17</v>
      </c>
      <c r="B43" s="13" t="s">
        <v>46</v>
      </c>
      <c r="C43" s="13" t="s">
        <v>16</v>
      </c>
      <c r="D43" s="20">
        <v>36.5</v>
      </c>
      <c r="E43" s="20">
        <v>36.5</v>
      </c>
      <c r="F43" s="18">
        <f t="shared" si="0"/>
        <v>100</v>
      </c>
    </row>
    <row r="44" spans="1:6" ht="33.75" outlineLevel="4">
      <c r="A44" s="12" t="s">
        <v>13</v>
      </c>
      <c r="B44" s="13" t="s">
        <v>46</v>
      </c>
      <c r="C44" s="13" t="s">
        <v>12</v>
      </c>
      <c r="D44" s="20">
        <v>13</v>
      </c>
      <c r="E44" s="20">
        <v>13</v>
      </c>
      <c r="F44" s="18">
        <f t="shared" si="0"/>
        <v>100</v>
      </c>
    </row>
    <row r="45" spans="1:6" ht="33.75" outlineLevel="3">
      <c r="A45" s="10" t="s">
        <v>48</v>
      </c>
      <c r="B45" s="11" t="s">
        <v>47</v>
      </c>
      <c r="C45" s="11"/>
      <c r="D45" s="19">
        <v>5399.9</v>
      </c>
      <c r="E45" s="19">
        <v>5394.7</v>
      </c>
      <c r="F45" s="18">
        <f t="shared" si="0"/>
        <v>99.90370192040594</v>
      </c>
    </row>
    <row r="46" spans="1:6" ht="56.25" outlineLevel="4">
      <c r="A46" s="12" t="s">
        <v>27</v>
      </c>
      <c r="B46" s="13" t="s">
        <v>47</v>
      </c>
      <c r="C46" s="13" t="s">
        <v>26</v>
      </c>
      <c r="D46" s="20">
        <v>400</v>
      </c>
      <c r="E46" s="20">
        <v>399.8</v>
      </c>
      <c r="F46" s="18">
        <f t="shared" si="0"/>
        <v>99.95</v>
      </c>
    </row>
    <row r="47" spans="1:6" ht="22.5" outlineLevel="4">
      <c r="A47" s="12" t="s">
        <v>17</v>
      </c>
      <c r="B47" s="13" t="s">
        <v>47</v>
      </c>
      <c r="C47" s="13" t="s">
        <v>16</v>
      </c>
      <c r="D47" s="20">
        <v>51.5</v>
      </c>
      <c r="E47" s="20">
        <v>51.5</v>
      </c>
      <c r="F47" s="18">
        <f t="shared" si="0"/>
        <v>100</v>
      </c>
    </row>
    <row r="48" spans="1:6" ht="33.75" outlineLevel="4">
      <c r="A48" s="12" t="s">
        <v>13</v>
      </c>
      <c r="B48" s="13" t="s">
        <v>47</v>
      </c>
      <c r="C48" s="13" t="s">
        <v>12</v>
      </c>
      <c r="D48" s="20">
        <v>1659.7</v>
      </c>
      <c r="E48" s="20">
        <v>1659.1</v>
      </c>
      <c r="F48" s="18">
        <f t="shared" si="0"/>
        <v>99.96384888835331</v>
      </c>
    </row>
    <row r="49" spans="1:6" ht="12.75" outlineLevel="4">
      <c r="A49" s="12" t="s">
        <v>19</v>
      </c>
      <c r="B49" s="13" t="s">
        <v>47</v>
      </c>
      <c r="C49" s="13" t="s">
        <v>18</v>
      </c>
      <c r="D49" s="20">
        <v>3288.7</v>
      </c>
      <c r="E49" s="20">
        <v>3284.3</v>
      </c>
      <c r="F49" s="18">
        <f t="shared" si="0"/>
        <v>99.86620853224679</v>
      </c>
    </row>
    <row r="50" spans="1:6" ht="45" outlineLevel="3">
      <c r="A50" s="10" t="s">
        <v>29</v>
      </c>
      <c r="B50" s="11" t="s">
        <v>49</v>
      </c>
      <c r="C50" s="11"/>
      <c r="D50" s="19">
        <v>16716.7</v>
      </c>
      <c r="E50" s="19">
        <v>16716.7</v>
      </c>
      <c r="F50" s="18">
        <f t="shared" si="0"/>
        <v>100</v>
      </c>
    </row>
    <row r="51" spans="1:6" ht="33.75" outlineLevel="4">
      <c r="A51" s="12" t="s">
        <v>13</v>
      </c>
      <c r="B51" s="13" t="s">
        <v>49</v>
      </c>
      <c r="C51" s="13" t="s">
        <v>12</v>
      </c>
      <c r="D51" s="20">
        <v>16716.7</v>
      </c>
      <c r="E51" s="20">
        <v>16716.7</v>
      </c>
      <c r="F51" s="18">
        <f t="shared" si="0"/>
        <v>100</v>
      </c>
    </row>
    <row r="52" spans="1:6" ht="90" outlineLevel="3">
      <c r="A52" s="10" t="s">
        <v>51</v>
      </c>
      <c r="B52" s="11" t="s">
        <v>50</v>
      </c>
      <c r="C52" s="11"/>
      <c r="D52" s="19">
        <v>573.9</v>
      </c>
      <c r="E52" s="19">
        <v>509.1</v>
      </c>
      <c r="F52" s="18">
        <f t="shared" si="0"/>
        <v>88.70883429168845</v>
      </c>
    </row>
    <row r="53" spans="1:6" ht="22.5" outlineLevel="4">
      <c r="A53" s="12" t="s">
        <v>17</v>
      </c>
      <c r="B53" s="13" t="s">
        <v>50</v>
      </c>
      <c r="C53" s="13" t="s">
        <v>16</v>
      </c>
      <c r="D53" s="20">
        <v>27.3</v>
      </c>
      <c r="E53" s="20">
        <v>24.2</v>
      </c>
      <c r="F53" s="18">
        <f t="shared" si="0"/>
        <v>88.64468864468864</v>
      </c>
    </row>
    <row r="54" spans="1:6" ht="22.5" outlineLevel="4">
      <c r="A54" s="12" t="s">
        <v>37</v>
      </c>
      <c r="B54" s="13" t="s">
        <v>50</v>
      </c>
      <c r="C54" s="13" t="s">
        <v>36</v>
      </c>
      <c r="D54" s="20">
        <v>546.6</v>
      </c>
      <c r="E54" s="20">
        <v>484.9</v>
      </c>
      <c r="F54" s="18">
        <f t="shared" si="0"/>
        <v>88.71203805342114</v>
      </c>
    </row>
    <row r="55" spans="1:6" ht="33.75" outlineLevel="1">
      <c r="A55" s="10" t="s">
        <v>53</v>
      </c>
      <c r="B55" s="11" t="s">
        <v>52</v>
      </c>
      <c r="C55" s="11"/>
      <c r="D55" s="19">
        <v>62.1</v>
      </c>
      <c r="E55" s="19">
        <v>62.1</v>
      </c>
      <c r="F55" s="18">
        <f t="shared" si="0"/>
        <v>100</v>
      </c>
    </row>
    <row r="56" spans="1:6" ht="33.75" outlineLevel="2">
      <c r="A56" s="10" t="s">
        <v>55</v>
      </c>
      <c r="B56" s="11" t="s">
        <v>54</v>
      </c>
      <c r="C56" s="11"/>
      <c r="D56" s="19">
        <v>62.1</v>
      </c>
      <c r="E56" s="19">
        <v>62.1</v>
      </c>
      <c r="F56" s="18">
        <f t="shared" si="0"/>
        <v>100</v>
      </c>
    </row>
    <row r="57" spans="1:6" ht="33.75" outlineLevel="3">
      <c r="A57" s="10" t="s">
        <v>57</v>
      </c>
      <c r="B57" s="11" t="s">
        <v>56</v>
      </c>
      <c r="C57" s="11"/>
      <c r="D57" s="19">
        <v>62.1</v>
      </c>
      <c r="E57" s="19">
        <v>62.1</v>
      </c>
      <c r="F57" s="18">
        <f t="shared" si="0"/>
        <v>100</v>
      </c>
    </row>
    <row r="58" spans="1:6" ht="22.5" outlineLevel="4">
      <c r="A58" s="12" t="s">
        <v>17</v>
      </c>
      <c r="B58" s="13" t="s">
        <v>56</v>
      </c>
      <c r="C58" s="13" t="s">
        <v>16</v>
      </c>
      <c r="D58" s="20">
        <v>13.1</v>
      </c>
      <c r="E58" s="20">
        <v>13.1</v>
      </c>
      <c r="F58" s="18">
        <f t="shared" si="0"/>
        <v>100</v>
      </c>
    </row>
    <row r="59" spans="1:6" ht="33.75" outlineLevel="4">
      <c r="A59" s="12" t="s">
        <v>13</v>
      </c>
      <c r="B59" s="13" t="s">
        <v>56</v>
      </c>
      <c r="C59" s="13" t="s">
        <v>12</v>
      </c>
      <c r="D59" s="20">
        <v>49</v>
      </c>
      <c r="E59" s="20">
        <v>49</v>
      </c>
      <c r="F59" s="18">
        <f t="shared" si="0"/>
        <v>100</v>
      </c>
    </row>
    <row r="60" spans="1:6" ht="22.5" outlineLevel="1">
      <c r="A60" s="10" t="s">
        <v>59</v>
      </c>
      <c r="B60" s="11" t="s">
        <v>58</v>
      </c>
      <c r="C60" s="11"/>
      <c r="D60" s="19">
        <v>50644.8</v>
      </c>
      <c r="E60" s="19">
        <v>50600.5</v>
      </c>
      <c r="F60" s="18">
        <f t="shared" si="0"/>
        <v>99.91252803841657</v>
      </c>
    </row>
    <row r="61" spans="1:8" ht="56.25" outlineLevel="2">
      <c r="A61" s="10" t="s">
        <v>61</v>
      </c>
      <c r="B61" s="11" t="s">
        <v>60</v>
      </c>
      <c r="C61" s="11"/>
      <c r="D61" s="19">
        <v>50644.8</v>
      </c>
      <c r="E61" s="19">
        <v>50600.5</v>
      </c>
      <c r="F61" s="18">
        <f t="shared" si="0"/>
        <v>99.91252803841657</v>
      </c>
      <c r="G61" s="9">
        <f>D62+D67+D64+D72+D74+D76+D79+D82+D85+D88</f>
        <v>50644.8</v>
      </c>
      <c r="H61" s="9">
        <f>E62+E67+E64+E72+E74+E76+E79+E82+E85+E88</f>
        <v>50600.5</v>
      </c>
    </row>
    <row r="62" spans="1:6" ht="56.25" outlineLevel="3">
      <c r="A62" s="10" t="s">
        <v>63</v>
      </c>
      <c r="B62" s="11" t="s">
        <v>62</v>
      </c>
      <c r="C62" s="11"/>
      <c r="D62" s="19">
        <v>1613.5</v>
      </c>
      <c r="E62" s="19">
        <v>1613.5</v>
      </c>
      <c r="F62" s="18">
        <f t="shared" si="0"/>
        <v>100</v>
      </c>
    </row>
    <row r="63" spans="1:6" ht="22.5" outlineLevel="4">
      <c r="A63" s="12" t="s">
        <v>17</v>
      </c>
      <c r="B63" s="13" t="s">
        <v>62</v>
      </c>
      <c r="C63" s="13" t="s">
        <v>16</v>
      </c>
      <c r="D63" s="20">
        <v>1613.5</v>
      </c>
      <c r="E63" s="20">
        <v>1613.5</v>
      </c>
      <c r="F63" s="18">
        <f t="shared" si="0"/>
        <v>100</v>
      </c>
    </row>
    <row r="64" spans="1:6" ht="33.75" outlineLevel="3">
      <c r="A64" s="10" t="s">
        <v>65</v>
      </c>
      <c r="B64" s="11" t="s">
        <v>64</v>
      </c>
      <c r="C64" s="11"/>
      <c r="D64" s="19">
        <v>5266.6</v>
      </c>
      <c r="E64" s="19">
        <v>5256.1</v>
      </c>
      <c r="F64" s="18">
        <f t="shared" si="0"/>
        <v>99.80063038772641</v>
      </c>
    </row>
    <row r="65" spans="1:6" ht="56.25" outlineLevel="4">
      <c r="A65" s="12" t="s">
        <v>27</v>
      </c>
      <c r="B65" s="13" t="s">
        <v>64</v>
      </c>
      <c r="C65" s="13" t="s">
        <v>26</v>
      </c>
      <c r="D65" s="20">
        <v>5001.2</v>
      </c>
      <c r="E65" s="20">
        <v>5000.9</v>
      </c>
      <c r="F65" s="18">
        <f t="shared" si="0"/>
        <v>99.99400143965447</v>
      </c>
    </row>
    <row r="66" spans="1:6" ht="22.5" outlineLevel="4">
      <c r="A66" s="12" t="s">
        <v>17</v>
      </c>
      <c r="B66" s="13" t="s">
        <v>64</v>
      </c>
      <c r="C66" s="13" t="s">
        <v>16</v>
      </c>
      <c r="D66" s="20">
        <v>265.4</v>
      </c>
      <c r="E66" s="20">
        <v>255.2</v>
      </c>
      <c r="F66" s="18">
        <f t="shared" si="0"/>
        <v>96.15674453654862</v>
      </c>
    </row>
    <row r="67" spans="1:6" ht="56.25" outlineLevel="3">
      <c r="A67" s="10" t="s">
        <v>67</v>
      </c>
      <c r="B67" s="11" t="s">
        <v>66</v>
      </c>
      <c r="C67" s="11"/>
      <c r="D67" s="19">
        <v>20578.5</v>
      </c>
      <c r="E67" s="19">
        <v>20546.9</v>
      </c>
      <c r="F67" s="18">
        <f t="shared" si="0"/>
        <v>99.84644167456327</v>
      </c>
    </row>
    <row r="68" spans="1:6" ht="56.25" outlineLevel="4">
      <c r="A68" s="12" t="s">
        <v>27</v>
      </c>
      <c r="B68" s="13" t="s">
        <v>66</v>
      </c>
      <c r="C68" s="13" t="s">
        <v>26</v>
      </c>
      <c r="D68" s="20">
        <v>960.4</v>
      </c>
      <c r="E68" s="20">
        <v>960.4</v>
      </c>
      <c r="F68" s="18">
        <f t="shared" si="0"/>
        <v>100</v>
      </c>
    </row>
    <row r="69" spans="1:6" ht="22.5" outlineLevel="4">
      <c r="A69" s="12" t="s">
        <v>17</v>
      </c>
      <c r="B69" s="13" t="s">
        <v>66</v>
      </c>
      <c r="C69" s="13" t="s">
        <v>16</v>
      </c>
      <c r="D69" s="20">
        <v>609</v>
      </c>
      <c r="E69" s="20">
        <v>577.4</v>
      </c>
      <c r="F69" s="18">
        <f t="shared" si="0"/>
        <v>94.8111658456486</v>
      </c>
    </row>
    <row r="70" spans="1:6" ht="33.75" outlineLevel="4">
      <c r="A70" s="12" t="s">
        <v>13</v>
      </c>
      <c r="B70" s="13" t="s">
        <v>66</v>
      </c>
      <c r="C70" s="13" t="s">
        <v>12</v>
      </c>
      <c r="D70" s="20">
        <v>18926.3</v>
      </c>
      <c r="E70" s="20">
        <v>18926.3</v>
      </c>
      <c r="F70" s="18">
        <f t="shared" si="0"/>
        <v>100</v>
      </c>
    </row>
    <row r="71" spans="1:6" ht="12.75" outlineLevel="4">
      <c r="A71" s="12" t="s">
        <v>19</v>
      </c>
      <c r="B71" s="13" t="s">
        <v>66</v>
      </c>
      <c r="C71" s="13" t="s">
        <v>18</v>
      </c>
      <c r="D71" s="20">
        <v>82.8</v>
      </c>
      <c r="E71" s="20">
        <v>82.8</v>
      </c>
      <c r="F71" s="18">
        <f aca="true" t="shared" si="1" ref="F71:F134">E71*100/D71</f>
        <v>100</v>
      </c>
    </row>
    <row r="72" spans="1:6" ht="22.5" outlineLevel="3">
      <c r="A72" s="10" t="s">
        <v>69</v>
      </c>
      <c r="B72" s="11" t="s">
        <v>68</v>
      </c>
      <c r="C72" s="11"/>
      <c r="D72" s="19">
        <v>4</v>
      </c>
      <c r="E72" s="19">
        <v>4</v>
      </c>
      <c r="F72" s="18">
        <f t="shared" si="1"/>
        <v>100</v>
      </c>
    </row>
    <row r="73" spans="1:6" ht="12.75" outlineLevel="4">
      <c r="A73" s="12" t="s">
        <v>71</v>
      </c>
      <c r="B73" s="13" t="s">
        <v>68</v>
      </c>
      <c r="C73" s="13" t="s">
        <v>70</v>
      </c>
      <c r="D73" s="20">
        <v>4</v>
      </c>
      <c r="E73" s="20">
        <v>4</v>
      </c>
      <c r="F73" s="18">
        <f t="shared" si="1"/>
        <v>100</v>
      </c>
    </row>
    <row r="74" spans="1:6" ht="12.75" outlineLevel="3">
      <c r="A74" s="10" t="s">
        <v>25</v>
      </c>
      <c r="B74" s="11" t="s">
        <v>72</v>
      </c>
      <c r="C74" s="11"/>
      <c r="D74" s="19">
        <v>4346.8</v>
      </c>
      <c r="E74" s="19">
        <v>4345.8</v>
      </c>
      <c r="F74" s="18">
        <f t="shared" si="1"/>
        <v>99.97699457071869</v>
      </c>
    </row>
    <row r="75" spans="1:6" ht="33.75" outlineLevel="4">
      <c r="A75" s="12" t="s">
        <v>13</v>
      </c>
      <c r="B75" s="13" t="s">
        <v>72</v>
      </c>
      <c r="C75" s="13" t="s">
        <v>12</v>
      </c>
      <c r="D75" s="20">
        <v>4346.8</v>
      </c>
      <c r="E75" s="20">
        <v>4345.8</v>
      </c>
      <c r="F75" s="18">
        <f t="shared" si="1"/>
        <v>99.97699457071869</v>
      </c>
    </row>
    <row r="76" spans="1:6" ht="22.5" outlineLevel="3">
      <c r="A76" s="10" t="s">
        <v>74</v>
      </c>
      <c r="B76" s="11" t="s">
        <v>73</v>
      </c>
      <c r="C76" s="11"/>
      <c r="D76" s="19">
        <v>93.6</v>
      </c>
      <c r="E76" s="19">
        <v>93.6</v>
      </c>
      <c r="F76" s="18">
        <f t="shared" si="1"/>
        <v>100</v>
      </c>
    </row>
    <row r="77" spans="1:6" ht="22.5" outlineLevel="4">
      <c r="A77" s="12" t="s">
        <v>17</v>
      </c>
      <c r="B77" s="13" t="s">
        <v>73</v>
      </c>
      <c r="C77" s="13" t="s">
        <v>16</v>
      </c>
      <c r="D77" s="20">
        <v>80.1</v>
      </c>
      <c r="E77" s="20">
        <v>80.1</v>
      </c>
      <c r="F77" s="18">
        <f t="shared" si="1"/>
        <v>100</v>
      </c>
    </row>
    <row r="78" spans="1:6" ht="33.75" outlineLevel="4">
      <c r="A78" s="12" t="s">
        <v>13</v>
      </c>
      <c r="B78" s="13" t="s">
        <v>73</v>
      </c>
      <c r="C78" s="13" t="s">
        <v>12</v>
      </c>
      <c r="D78" s="20">
        <v>13.5</v>
      </c>
      <c r="E78" s="20">
        <v>13.5</v>
      </c>
      <c r="F78" s="18">
        <f t="shared" si="1"/>
        <v>100</v>
      </c>
    </row>
    <row r="79" spans="1:6" ht="45" outlineLevel="3">
      <c r="A79" s="10" t="s">
        <v>29</v>
      </c>
      <c r="B79" s="11" t="s">
        <v>75</v>
      </c>
      <c r="C79" s="11"/>
      <c r="D79" s="19">
        <v>16736.3</v>
      </c>
      <c r="E79" s="19">
        <v>16736.3</v>
      </c>
      <c r="F79" s="18">
        <f t="shared" si="1"/>
        <v>100</v>
      </c>
    </row>
    <row r="80" spans="1:6" ht="56.25" outlineLevel="4">
      <c r="A80" s="12" t="s">
        <v>27</v>
      </c>
      <c r="B80" s="13" t="s">
        <v>75</v>
      </c>
      <c r="C80" s="13" t="s">
        <v>26</v>
      </c>
      <c r="D80" s="20">
        <v>826</v>
      </c>
      <c r="E80" s="20">
        <v>826</v>
      </c>
      <c r="F80" s="18">
        <f t="shared" si="1"/>
        <v>100</v>
      </c>
    </row>
    <row r="81" spans="1:6" ht="33.75" outlineLevel="4">
      <c r="A81" s="12" t="s">
        <v>13</v>
      </c>
      <c r="B81" s="13" t="s">
        <v>75</v>
      </c>
      <c r="C81" s="13" t="s">
        <v>12</v>
      </c>
      <c r="D81" s="20">
        <v>15910.3</v>
      </c>
      <c r="E81" s="20">
        <v>15910.3</v>
      </c>
      <c r="F81" s="18">
        <f t="shared" si="1"/>
        <v>100</v>
      </c>
    </row>
    <row r="82" spans="1:6" ht="135" outlineLevel="3">
      <c r="A82" s="14" t="s">
        <v>77</v>
      </c>
      <c r="B82" s="11" t="s">
        <v>76</v>
      </c>
      <c r="C82" s="11"/>
      <c r="D82" s="19">
        <v>876.8</v>
      </c>
      <c r="E82" s="19">
        <v>876.8</v>
      </c>
      <c r="F82" s="18">
        <f t="shared" si="1"/>
        <v>100</v>
      </c>
    </row>
    <row r="83" spans="1:6" ht="56.25" outlineLevel="4">
      <c r="A83" s="12" t="s">
        <v>27</v>
      </c>
      <c r="B83" s="13" t="s">
        <v>76</v>
      </c>
      <c r="C83" s="13" t="s">
        <v>26</v>
      </c>
      <c r="D83" s="20">
        <v>408.2</v>
      </c>
      <c r="E83" s="20">
        <v>408.2</v>
      </c>
      <c r="F83" s="18">
        <f t="shared" si="1"/>
        <v>100</v>
      </c>
    </row>
    <row r="84" spans="1:6" ht="22.5" outlineLevel="4">
      <c r="A84" s="12" t="s">
        <v>17</v>
      </c>
      <c r="B84" s="13" t="s">
        <v>76</v>
      </c>
      <c r="C84" s="13" t="s">
        <v>16</v>
      </c>
      <c r="D84" s="20">
        <v>468.6</v>
      </c>
      <c r="E84" s="20">
        <v>468.6</v>
      </c>
      <c r="F84" s="18">
        <f t="shared" si="1"/>
        <v>100</v>
      </c>
    </row>
    <row r="85" spans="1:6" ht="56.25" outlineLevel="3">
      <c r="A85" s="10" t="s">
        <v>79</v>
      </c>
      <c r="B85" s="11" t="s">
        <v>78</v>
      </c>
      <c r="C85" s="11"/>
      <c r="D85" s="19">
        <v>927.8</v>
      </c>
      <c r="E85" s="19">
        <v>927.8</v>
      </c>
      <c r="F85" s="18">
        <f t="shared" si="1"/>
        <v>100</v>
      </c>
    </row>
    <row r="86" spans="1:6" ht="56.25" outlineLevel="4">
      <c r="A86" s="12" t="s">
        <v>27</v>
      </c>
      <c r="B86" s="13" t="s">
        <v>78</v>
      </c>
      <c r="C86" s="13" t="s">
        <v>26</v>
      </c>
      <c r="D86" s="20">
        <v>870.3</v>
      </c>
      <c r="E86" s="20">
        <v>870.3</v>
      </c>
      <c r="F86" s="18">
        <f t="shared" si="1"/>
        <v>100</v>
      </c>
    </row>
    <row r="87" spans="1:6" ht="22.5" outlineLevel="4">
      <c r="A87" s="12" t="s">
        <v>17</v>
      </c>
      <c r="B87" s="13" t="s">
        <v>78</v>
      </c>
      <c r="C87" s="13" t="s">
        <v>16</v>
      </c>
      <c r="D87" s="20">
        <v>57.5</v>
      </c>
      <c r="E87" s="20">
        <v>57.5</v>
      </c>
      <c r="F87" s="18">
        <f t="shared" si="1"/>
        <v>100</v>
      </c>
    </row>
    <row r="88" spans="1:6" ht="45" outlineLevel="3">
      <c r="A88" s="10" t="s">
        <v>81</v>
      </c>
      <c r="B88" s="11" t="s">
        <v>80</v>
      </c>
      <c r="C88" s="11"/>
      <c r="D88" s="19">
        <v>200.9</v>
      </c>
      <c r="E88" s="19">
        <v>199.7</v>
      </c>
      <c r="F88" s="18">
        <f t="shared" si="1"/>
        <v>99.40268790443007</v>
      </c>
    </row>
    <row r="89" spans="1:6" ht="22.5" outlineLevel="4">
      <c r="A89" s="12" t="s">
        <v>37</v>
      </c>
      <c r="B89" s="13" t="s">
        <v>80</v>
      </c>
      <c r="C89" s="13" t="s">
        <v>36</v>
      </c>
      <c r="D89" s="20">
        <v>200.9</v>
      </c>
      <c r="E89" s="20">
        <v>199.7</v>
      </c>
      <c r="F89" s="18">
        <f t="shared" si="1"/>
        <v>99.40268790443007</v>
      </c>
    </row>
    <row r="90" spans="1:6" ht="56.25" outlineLevel="1">
      <c r="A90" s="10" t="s">
        <v>83</v>
      </c>
      <c r="B90" s="11" t="s">
        <v>82</v>
      </c>
      <c r="C90" s="11"/>
      <c r="D90" s="19">
        <v>1386.1</v>
      </c>
      <c r="E90" s="19">
        <v>399.4</v>
      </c>
      <c r="F90" s="18">
        <f t="shared" si="1"/>
        <v>28.814659836952604</v>
      </c>
    </row>
    <row r="91" spans="1:6" ht="45" outlineLevel="2">
      <c r="A91" s="10" t="s">
        <v>85</v>
      </c>
      <c r="B91" s="11" t="s">
        <v>84</v>
      </c>
      <c r="C91" s="11"/>
      <c r="D91" s="19">
        <v>1386.1</v>
      </c>
      <c r="E91" s="19">
        <v>399.4</v>
      </c>
      <c r="F91" s="18">
        <f t="shared" si="1"/>
        <v>28.814659836952604</v>
      </c>
    </row>
    <row r="92" spans="1:6" ht="12.75" outlineLevel="3">
      <c r="A92" s="12" t="s">
        <v>71</v>
      </c>
      <c r="B92" s="11" t="s">
        <v>86</v>
      </c>
      <c r="C92" s="11"/>
      <c r="D92" s="19">
        <v>1386.1</v>
      </c>
      <c r="E92" s="19">
        <v>399.4</v>
      </c>
      <c r="F92" s="18">
        <f t="shared" si="1"/>
        <v>28.814659836952604</v>
      </c>
    </row>
    <row r="93" spans="1:6" ht="22.5" outlineLevel="4">
      <c r="A93" s="12" t="s">
        <v>87</v>
      </c>
      <c r="B93" s="13" t="s">
        <v>86</v>
      </c>
      <c r="C93" s="13" t="s">
        <v>70</v>
      </c>
      <c r="D93" s="20">
        <v>1386.1</v>
      </c>
      <c r="E93" s="20">
        <v>399.4</v>
      </c>
      <c r="F93" s="18">
        <f t="shared" si="1"/>
        <v>28.814659836952604</v>
      </c>
    </row>
    <row r="94" spans="1:8" ht="33.75">
      <c r="A94" s="10" t="s">
        <v>89</v>
      </c>
      <c r="B94" s="11" t="s">
        <v>88</v>
      </c>
      <c r="C94" s="11"/>
      <c r="D94" s="19">
        <v>99583.6</v>
      </c>
      <c r="E94" s="19">
        <v>99583.6</v>
      </c>
      <c r="F94" s="18">
        <f t="shared" si="1"/>
        <v>100</v>
      </c>
      <c r="G94" s="9">
        <f>D95+D101</f>
        <v>99583.6</v>
      </c>
      <c r="H94" s="9">
        <f>E95+E101</f>
        <v>99583.6</v>
      </c>
    </row>
    <row r="95" spans="1:6" ht="45" outlineLevel="1">
      <c r="A95" s="10" t="s">
        <v>91</v>
      </c>
      <c r="B95" s="11" t="s">
        <v>90</v>
      </c>
      <c r="C95" s="11"/>
      <c r="D95" s="19">
        <v>1050</v>
      </c>
      <c r="E95" s="19">
        <v>1050</v>
      </c>
      <c r="F95" s="18">
        <f t="shared" si="1"/>
        <v>100</v>
      </c>
    </row>
    <row r="96" spans="1:6" ht="22.5" outlineLevel="2">
      <c r="A96" s="10" t="s">
        <v>93</v>
      </c>
      <c r="B96" s="11" t="s">
        <v>92</v>
      </c>
      <c r="C96" s="11"/>
      <c r="D96" s="19">
        <v>1050</v>
      </c>
      <c r="E96" s="19">
        <v>1050</v>
      </c>
      <c r="F96" s="18">
        <f t="shared" si="1"/>
        <v>100</v>
      </c>
    </row>
    <row r="97" spans="1:6" ht="33.75" outlineLevel="3">
      <c r="A97" s="10" t="s">
        <v>95</v>
      </c>
      <c r="B97" s="11" t="s">
        <v>94</v>
      </c>
      <c r="C97" s="11"/>
      <c r="D97" s="19">
        <v>1000</v>
      </c>
      <c r="E97" s="19">
        <v>1000</v>
      </c>
      <c r="F97" s="18">
        <f t="shared" si="1"/>
        <v>100</v>
      </c>
    </row>
    <row r="98" spans="1:6" ht="33.75" outlineLevel="4">
      <c r="A98" s="12" t="s">
        <v>13</v>
      </c>
      <c r="B98" s="13" t="s">
        <v>94</v>
      </c>
      <c r="C98" s="13" t="s">
        <v>12</v>
      </c>
      <c r="D98" s="20">
        <v>1000</v>
      </c>
      <c r="E98" s="20">
        <v>1000</v>
      </c>
      <c r="F98" s="18">
        <f t="shared" si="1"/>
        <v>100</v>
      </c>
    </row>
    <row r="99" spans="1:6" ht="33.75" outlineLevel="3">
      <c r="A99" s="10" t="s">
        <v>97</v>
      </c>
      <c r="B99" s="11" t="s">
        <v>96</v>
      </c>
      <c r="C99" s="11"/>
      <c r="D99" s="19">
        <v>50</v>
      </c>
      <c r="E99" s="19">
        <v>50</v>
      </c>
      <c r="F99" s="18">
        <f t="shared" si="1"/>
        <v>100</v>
      </c>
    </row>
    <row r="100" spans="1:6" ht="33.75" outlineLevel="4">
      <c r="A100" s="12" t="s">
        <v>13</v>
      </c>
      <c r="B100" s="13" t="s">
        <v>96</v>
      </c>
      <c r="C100" s="13" t="s">
        <v>12</v>
      </c>
      <c r="D100" s="20">
        <v>50</v>
      </c>
      <c r="E100" s="20">
        <v>50</v>
      </c>
      <c r="F100" s="18">
        <f t="shared" si="1"/>
        <v>100</v>
      </c>
    </row>
    <row r="101" spans="1:8" ht="12.75" outlineLevel="1">
      <c r="A101" s="10" t="s">
        <v>99</v>
      </c>
      <c r="B101" s="11" t="s">
        <v>98</v>
      </c>
      <c r="C101" s="11"/>
      <c r="D101" s="19">
        <v>98533.6</v>
      </c>
      <c r="E101" s="19">
        <v>98533.6</v>
      </c>
      <c r="F101" s="18">
        <f t="shared" si="1"/>
        <v>100</v>
      </c>
      <c r="G101" s="9">
        <f>D102+D105+D108+D111+D114+D117</f>
        <v>98533.59999999999</v>
      </c>
      <c r="H101" s="9">
        <f>E102+E105+E108+E111+E114+E117</f>
        <v>98533.59999999999</v>
      </c>
    </row>
    <row r="102" spans="1:6" ht="12.75" outlineLevel="2">
      <c r="A102" s="10" t="s">
        <v>101</v>
      </c>
      <c r="B102" s="11" t="s">
        <v>100</v>
      </c>
      <c r="C102" s="11"/>
      <c r="D102" s="19">
        <v>100</v>
      </c>
      <c r="E102" s="19">
        <v>100</v>
      </c>
      <c r="F102" s="18">
        <f t="shared" si="1"/>
        <v>100</v>
      </c>
    </row>
    <row r="103" spans="1:6" ht="12.75" outlineLevel="3">
      <c r="A103" s="10" t="s">
        <v>103</v>
      </c>
      <c r="B103" s="11" t="s">
        <v>102</v>
      </c>
      <c r="C103" s="11"/>
      <c r="D103" s="19">
        <v>100</v>
      </c>
      <c r="E103" s="19">
        <v>100</v>
      </c>
      <c r="F103" s="18">
        <f t="shared" si="1"/>
        <v>100</v>
      </c>
    </row>
    <row r="104" spans="1:6" ht="33.75" outlineLevel="4">
      <c r="A104" s="12" t="s">
        <v>13</v>
      </c>
      <c r="B104" s="13" t="s">
        <v>102</v>
      </c>
      <c r="C104" s="13" t="s">
        <v>12</v>
      </c>
      <c r="D104" s="20">
        <v>100</v>
      </c>
      <c r="E104" s="20">
        <v>100</v>
      </c>
      <c r="F104" s="18">
        <f t="shared" si="1"/>
        <v>100</v>
      </c>
    </row>
    <row r="105" spans="1:6" ht="22.5" outlineLevel="2">
      <c r="A105" s="10" t="s">
        <v>105</v>
      </c>
      <c r="B105" s="11" t="s">
        <v>104</v>
      </c>
      <c r="C105" s="11"/>
      <c r="D105" s="19">
        <v>260</v>
      </c>
      <c r="E105" s="19">
        <v>260</v>
      </c>
      <c r="F105" s="18">
        <f t="shared" si="1"/>
        <v>100</v>
      </c>
    </row>
    <row r="106" spans="1:6" ht="12.75" outlineLevel="3">
      <c r="A106" s="10" t="s">
        <v>103</v>
      </c>
      <c r="B106" s="11" t="s">
        <v>106</v>
      </c>
      <c r="C106" s="11"/>
      <c r="D106" s="19">
        <v>260</v>
      </c>
      <c r="E106" s="19">
        <v>260</v>
      </c>
      <c r="F106" s="18">
        <f t="shared" si="1"/>
        <v>100</v>
      </c>
    </row>
    <row r="107" spans="1:6" ht="33.75" outlineLevel="4">
      <c r="A107" s="12" t="s">
        <v>13</v>
      </c>
      <c r="B107" s="13" t="s">
        <v>106</v>
      </c>
      <c r="C107" s="13" t="s">
        <v>12</v>
      </c>
      <c r="D107" s="20">
        <v>260</v>
      </c>
      <c r="E107" s="20">
        <v>260</v>
      </c>
      <c r="F107" s="18">
        <f t="shared" si="1"/>
        <v>100</v>
      </c>
    </row>
    <row r="108" spans="1:6" ht="33.75" outlineLevel="2">
      <c r="A108" s="10" t="s">
        <v>108</v>
      </c>
      <c r="B108" s="11" t="s">
        <v>107</v>
      </c>
      <c r="C108" s="11"/>
      <c r="D108" s="19">
        <v>37573.8</v>
      </c>
      <c r="E108" s="19">
        <v>37573.8</v>
      </c>
      <c r="F108" s="18">
        <f t="shared" si="1"/>
        <v>100</v>
      </c>
    </row>
    <row r="109" spans="1:6" ht="33.75" outlineLevel="3">
      <c r="A109" s="10" t="s">
        <v>110</v>
      </c>
      <c r="B109" s="11" t="s">
        <v>109</v>
      </c>
      <c r="C109" s="11"/>
      <c r="D109" s="19">
        <v>37573.8</v>
      </c>
      <c r="E109" s="19">
        <v>37573.8</v>
      </c>
      <c r="F109" s="18">
        <f t="shared" si="1"/>
        <v>100</v>
      </c>
    </row>
    <row r="110" spans="1:6" ht="33.75" outlineLevel="4">
      <c r="A110" s="12" t="s">
        <v>13</v>
      </c>
      <c r="B110" s="13" t="s">
        <v>109</v>
      </c>
      <c r="C110" s="13" t="s">
        <v>12</v>
      </c>
      <c r="D110" s="20">
        <v>37573.8</v>
      </c>
      <c r="E110" s="20">
        <v>37573.8</v>
      </c>
      <c r="F110" s="18">
        <f t="shared" si="1"/>
        <v>100</v>
      </c>
    </row>
    <row r="111" spans="1:6" ht="45" outlineLevel="2">
      <c r="A111" s="10" t="s">
        <v>112</v>
      </c>
      <c r="B111" s="11" t="s">
        <v>111</v>
      </c>
      <c r="C111" s="11"/>
      <c r="D111" s="19">
        <v>14188</v>
      </c>
      <c r="E111" s="19">
        <v>14188</v>
      </c>
      <c r="F111" s="18">
        <f t="shared" si="1"/>
        <v>100</v>
      </c>
    </row>
    <row r="112" spans="1:6" ht="33.75" outlineLevel="3">
      <c r="A112" s="10" t="s">
        <v>95</v>
      </c>
      <c r="B112" s="11" t="s">
        <v>113</v>
      </c>
      <c r="C112" s="11"/>
      <c r="D112" s="19">
        <v>14188</v>
      </c>
      <c r="E112" s="19">
        <v>14188</v>
      </c>
      <c r="F112" s="18">
        <f t="shared" si="1"/>
        <v>100</v>
      </c>
    </row>
    <row r="113" spans="1:6" ht="33.75" outlineLevel="4">
      <c r="A113" s="12" t="s">
        <v>13</v>
      </c>
      <c r="B113" s="13" t="s">
        <v>113</v>
      </c>
      <c r="C113" s="13" t="s">
        <v>12</v>
      </c>
      <c r="D113" s="20">
        <v>14188</v>
      </c>
      <c r="E113" s="20">
        <v>14188</v>
      </c>
      <c r="F113" s="18">
        <f t="shared" si="1"/>
        <v>100</v>
      </c>
    </row>
    <row r="114" spans="1:6" ht="33.75" outlineLevel="2">
      <c r="A114" s="10" t="s">
        <v>115</v>
      </c>
      <c r="B114" s="11" t="s">
        <v>114</v>
      </c>
      <c r="C114" s="11"/>
      <c r="D114" s="19">
        <v>41806.6</v>
      </c>
      <c r="E114" s="19">
        <v>41806.6</v>
      </c>
      <c r="F114" s="18">
        <f t="shared" si="1"/>
        <v>100</v>
      </c>
    </row>
    <row r="115" spans="1:6" ht="33.75" outlineLevel="3">
      <c r="A115" s="10" t="s">
        <v>97</v>
      </c>
      <c r="B115" s="11" t="s">
        <v>116</v>
      </c>
      <c r="C115" s="11"/>
      <c r="D115" s="19">
        <v>41806.6</v>
      </c>
      <c r="E115" s="19">
        <v>41806.6</v>
      </c>
      <c r="F115" s="18">
        <f t="shared" si="1"/>
        <v>100</v>
      </c>
    </row>
    <row r="116" spans="1:6" ht="33.75" outlineLevel="4">
      <c r="A116" s="12" t="s">
        <v>13</v>
      </c>
      <c r="B116" s="13" t="s">
        <v>116</v>
      </c>
      <c r="C116" s="13" t="s">
        <v>12</v>
      </c>
      <c r="D116" s="20">
        <v>41806.6</v>
      </c>
      <c r="E116" s="20">
        <v>41806.6</v>
      </c>
      <c r="F116" s="18">
        <f t="shared" si="1"/>
        <v>100</v>
      </c>
    </row>
    <row r="117" spans="1:6" ht="33.75" outlineLevel="2">
      <c r="A117" s="10" t="s">
        <v>118</v>
      </c>
      <c r="B117" s="11" t="s">
        <v>117</v>
      </c>
      <c r="C117" s="11"/>
      <c r="D117" s="19">
        <v>4605.2</v>
      </c>
      <c r="E117" s="19">
        <v>4605.2</v>
      </c>
      <c r="F117" s="18">
        <f t="shared" si="1"/>
        <v>100</v>
      </c>
    </row>
    <row r="118" spans="1:6" ht="56.25" outlineLevel="3">
      <c r="A118" s="10" t="s">
        <v>67</v>
      </c>
      <c r="B118" s="11" t="s">
        <v>119</v>
      </c>
      <c r="C118" s="11"/>
      <c r="D118" s="19">
        <v>4592.5</v>
      </c>
      <c r="E118" s="19">
        <v>4592.5</v>
      </c>
      <c r="F118" s="18">
        <f t="shared" si="1"/>
        <v>100</v>
      </c>
    </row>
    <row r="119" spans="1:6" ht="33.75" outlineLevel="4">
      <c r="A119" s="12" t="s">
        <v>13</v>
      </c>
      <c r="B119" s="13" t="s">
        <v>119</v>
      </c>
      <c r="C119" s="13" t="s">
        <v>12</v>
      </c>
      <c r="D119" s="20">
        <v>4592.5</v>
      </c>
      <c r="E119" s="20">
        <v>4592.5</v>
      </c>
      <c r="F119" s="18">
        <f t="shared" si="1"/>
        <v>100</v>
      </c>
    </row>
    <row r="120" spans="1:6" ht="45" outlineLevel="3">
      <c r="A120" s="10" t="s">
        <v>29</v>
      </c>
      <c r="B120" s="11" t="s">
        <v>120</v>
      </c>
      <c r="C120" s="11"/>
      <c r="D120" s="19">
        <v>12.7</v>
      </c>
      <c r="E120" s="19">
        <v>12.7</v>
      </c>
      <c r="F120" s="18">
        <f t="shared" si="1"/>
        <v>100</v>
      </c>
    </row>
    <row r="121" spans="1:6" ht="33.75" outlineLevel="4">
      <c r="A121" s="12" t="s">
        <v>13</v>
      </c>
      <c r="B121" s="13" t="s">
        <v>120</v>
      </c>
      <c r="C121" s="13" t="s">
        <v>12</v>
      </c>
      <c r="D121" s="20">
        <v>12.7</v>
      </c>
      <c r="E121" s="20">
        <v>12.7</v>
      </c>
      <c r="F121" s="18">
        <f t="shared" si="1"/>
        <v>100</v>
      </c>
    </row>
    <row r="122" spans="1:8" ht="56.25">
      <c r="A122" s="10" t="s">
        <v>122</v>
      </c>
      <c r="B122" s="11" t="s">
        <v>121</v>
      </c>
      <c r="C122" s="11"/>
      <c r="D122" s="19">
        <v>50136.5</v>
      </c>
      <c r="E122" s="19">
        <v>50136.3</v>
      </c>
      <c r="F122" s="18">
        <f t="shared" si="1"/>
        <v>99.99960108902695</v>
      </c>
      <c r="G122" s="9">
        <f>D123+D139</f>
        <v>50136.5</v>
      </c>
      <c r="H122" s="9">
        <f>E123+E139</f>
        <v>50136.3</v>
      </c>
    </row>
    <row r="123" spans="1:8" ht="22.5" outlineLevel="1">
      <c r="A123" s="10" t="s">
        <v>124</v>
      </c>
      <c r="B123" s="11" t="s">
        <v>123</v>
      </c>
      <c r="C123" s="11"/>
      <c r="D123" s="19">
        <v>50016.5</v>
      </c>
      <c r="E123" s="19">
        <v>50016.3</v>
      </c>
      <c r="F123" s="18">
        <f t="shared" si="1"/>
        <v>99.99960013195646</v>
      </c>
      <c r="G123" s="9">
        <f>D124+D131+D134</f>
        <v>50016.50000000001</v>
      </c>
      <c r="H123" s="9">
        <f>E124+E131+E134</f>
        <v>50016.3</v>
      </c>
    </row>
    <row r="124" spans="1:6" ht="56.25" outlineLevel="2">
      <c r="A124" s="10" t="s">
        <v>126</v>
      </c>
      <c r="B124" s="11" t="s">
        <v>125</v>
      </c>
      <c r="C124" s="11"/>
      <c r="D124" s="19">
        <v>49339.3</v>
      </c>
      <c r="E124" s="19">
        <v>49339.1</v>
      </c>
      <c r="F124" s="18">
        <f t="shared" si="1"/>
        <v>99.9995946436208</v>
      </c>
    </row>
    <row r="125" spans="1:6" ht="33.75" outlineLevel="3">
      <c r="A125" s="10" t="s">
        <v>128</v>
      </c>
      <c r="B125" s="11" t="s">
        <v>127</v>
      </c>
      <c r="C125" s="11"/>
      <c r="D125" s="19">
        <v>36307.3</v>
      </c>
      <c r="E125" s="19">
        <v>36307.3</v>
      </c>
      <c r="F125" s="18">
        <f t="shared" si="1"/>
        <v>100</v>
      </c>
    </row>
    <row r="126" spans="1:6" ht="33.75" outlineLevel="4">
      <c r="A126" s="12" t="s">
        <v>13</v>
      </c>
      <c r="B126" s="13" t="s">
        <v>127</v>
      </c>
      <c r="C126" s="13" t="s">
        <v>12</v>
      </c>
      <c r="D126" s="20">
        <v>36307.3</v>
      </c>
      <c r="E126" s="20">
        <v>36307.3</v>
      </c>
      <c r="F126" s="18">
        <f t="shared" si="1"/>
        <v>100</v>
      </c>
    </row>
    <row r="127" spans="1:6" ht="22.5" outlineLevel="3">
      <c r="A127" s="10" t="s">
        <v>130</v>
      </c>
      <c r="B127" s="11" t="s">
        <v>129</v>
      </c>
      <c r="C127" s="11"/>
      <c r="D127" s="19">
        <v>287.1</v>
      </c>
      <c r="E127" s="19">
        <v>286.9</v>
      </c>
      <c r="F127" s="18">
        <f t="shared" si="1"/>
        <v>99.93033786137232</v>
      </c>
    </row>
    <row r="128" spans="1:6" ht="22.5" outlineLevel="4">
      <c r="A128" s="12" t="s">
        <v>17</v>
      </c>
      <c r="B128" s="13" t="s">
        <v>129</v>
      </c>
      <c r="C128" s="13" t="s">
        <v>16</v>
      </c>
      <c r="D128" s="20">
        <v>287.1</v>
      </c>
      <c r="E128" s="20">
        <v>286.9</v>
      </c>
      <c r="F128" s="18">
        <f t="shared" si="1"/>
        <v>99.93033786137232</v>
      </c>
    </row>
    <row r="129" spans="1:6" ht="45" outlineLevel="3">
      <c r="A129" s="10" t="s">
        <v>29</v>
      </c>
      <c r="B129" s="11" t="s">
        <v>131</v>
      </c>
      <c r="C129" s="11"/>
      <c r="D129" s="19">
        <v>12745</v>
      </c>
      <c r="E129" s="19">
        <v>12745</v>
      </c>
      <c r="F129" s="18">
        <f t="shared" si="1"/>
        <v>100</v>
      </c>
    </row>
    <row r="130" spans="1:6" ht="33.75" outlineLevel="4">
      <c r="A130" s="12" t="s">
        <v>13</v>
      </c>
      <c r="B130" s="13" t="s">
        <v>131</v>
      </c>
      <c r="C130" s="13" t="s">
        <v>12</v>
      </c>
      <c r="D130" s="20">
        <v>12745</v>
      </c>
      <c r="E130" s="20">
        <v>12745</v>
      </c>
      <c r="F130" s="18">
        <f t="shared" si="1"/>
        <v>100</v>
      </c>
    </row>
    <row r="131" spans="1:6" ht="45" outlineLevel="2">
      <c r="A131" s="10" t="s">
        <v>133</v>
      </c>
      <c r="B131" s="11" t="s">
        <v>132</v>
      </c>
      <c r="C131" s="11"/>
      <c r="D131" s="19">
        <v>466.9</v>
      </c>
      <c r="E131" s="19">
        <v>466.9</v>
      </c>
      <c r="F131" s="18">
        <f t="shared" si="1"/>
        <v>100</v>
      </c>
    </row>
    <row r="132" spans="1:6" ht="22.5" outlineLevel="3">
      <c r="A132" s="10" t="s">
        <v>130</v>
      </c>
      <c r="B132" s="11" t="s">
        <v>134</v>
      </c>
      <c r="C132" s="11"/>
      <c r="D132" s="19">
        <v>466.9</v>
      </c>
      <c r="E132" s="19">
        <v>466.9</v>
      </c>
      <c r="F132" s="18">
        <f t="shared" si="1"/>
        <v>100</v>
      </c>
    </row>
    <row r="133" spans="1:6" ht="22.5" outlineLevel="4">
      <c r="A133" s="12" t="s">
        <v>17</v>
      </c>
      <c r="B133" s="13" t="s">
        <v>134</v>
      </c>
      <c r="C133" s="13" t="s">
        <v>16</v>
      </c>
      <c r="D133" s="20">
        <v>466.9</v>
      </c>
      <c r="E133" s="20">
        <v>466.9</v>
      </c>
      <c r="F133" s="18">
        <f t="shared" si="1"/>
        <v>100</v>
      </c>
    </row>
    <row r="134" spans="1:6" ht="22.5" outlineLevel="2">
      <c r="A134" s="10" t="s">
        <v>136</v>
      </c>
      <c r="B134" s="11" t="s">
        <v>135</v>
      </c>
      <c r="C134" s="11"/>
      <c r="D134" s="19">
        <v>210.3</v>
      </c>
      <c r="E134" s="19">
        <v>210.3</v>
      </c>
      <c r="F134" s="18">
        <f t="shared" si="1"/>
        <v>100</v>
      </c>
    </row>
    <row r="135" spans="1:6" ht="33.75" outlineLevel="3">
      <c r="A135" s="10" t="s">
        <v>128</v>
      </c>
      <c r="B135" s="11" t="s">
        <v>137</v>
      </c>
      <c r="C135" s="11"/>
      <c r="D135" s="19">
        <v>99.4</v>
      </c>
      <c r="E135" s="19">
        <v>99.4</v>
      </c>
      <c r="F135" s="18">
        <f aca="true" t="shared" si="2" ref="F135:F198">E135*100/D135</f>
        <v>100</v>
      </c>
    </row>
    <row r="136" spans="1:6" ht="33.75" outlineLevel="4">
      <c r="A136" s="12" t="s">
        <v>13</v>
      </c>
      <c r="B136" s="13" t="s">
        <v>137</v>
      </c>
      <c r="C136" s="13" t="s">
        <v>12</v>
      </c>
      <c r="D136" s="20">
        <v>99.4</v>
      </c>
      <c r="E136" s="20">
        <v>99.4</v>
      </c>
      <c r="F136" s="18">
        <f t="shared" si="2"/>
        <v>100</v>
      </c>
    </row>
    <row r="137" spans="1:6" ht="12.75" outlineLevel="3">
      <c r="A137" s="10" t="s">
        <v>139</v>
      </c>
      <c r="B137" s="11" t="s">
        <v>138</v>
      </c>
      <c r="C137" s="11"/>
      <c r="D137" s="19">
        <v>110.9</v>
      </c>
      <c r="E137" s="19">
        <v>110.9</v>
      </c>
      <c r="F137" s="18">
        <f t="shared" si="2"/>
        <v>100</v>
      </c>
    </row>
    <row r="138" spans="1:6" ht="22.5" outlineLevel="4">
      <c r="A138" s="12" t="s">
        <v>17</v>
      </c>
      <c r="B138" s="13" t="s">
        <v>138</v>
      </c>
      <c r="C138" s="13" t="s">
        <v>16</v>
      </c>
      <c r="D138" s="20">
        <v>110.9</v>
      </c>
      <c r="E138" s="20">
        <v>110.9</v>
      </c>
      <c r="F138" s="18">
        <f t="shared" si="2"/>
        <v>100</v>
      </c>
    </row>
    <row r="139" spans="1:6" ht="22.5" outlineLevel="1">
      <c r="A139" s="10" t="s">
        <v>141</v>
      </c>
      <c r="B139" s="11" t="s">
        <v>140</v>
      </c>
      <c r="C139" s="11"/>
      <c r="D139" s="19">
        <v>120</v>
      </c>
      <c r="E139" s="19">
        <v>120</v>
      </c>
      <c r="F139" s="18">
        <f t="shared" si="2"/>
        <v>100</v>
      </c>
    </row>
    <row r="140" spans="1:6" ht="56.25" outlineLevel="2">
      <c r="A140" s="10" t="s">
        <v>143</v>
      </c>
      <c r="B140" s="11" t="s">
        <v>142</v>
      </c>
      <c r="C140" s="11"/>
      <c r="D140" s="19">
        <v>120</v>
      </c>
      <c r="E140" s="19">
        <v>120</v>
      </c>
      <c r="F140" s="18">
        <f t="shared" si="2"/>
        <v>100</v>
      </c>
    </row>
    <row r="141" spans="1:6" ht="22.5" outlineLevel="3">
      <c r="A141" s="10" t="s">
        <v>145</v>
      </c>
      <c r="B141" s="11" t="s">
        <v>144</v>
      </c>
      <c r="C141" s="11"/>
      <c r="D141" s="19">
        <v>120</v>
      </c>
      <c r="E141" s="19">
        <v>120</v>
      </c>
      <c r="F141" s="18">
        <f t="shared" si="2"/>
        <v>100</v>
      </c>
    </row>
    <row r="142" spans="1:6" ht="22.5" outlineLevel="4">
      <c r="A142" s="12" t="s">
        <v>17</v>
      </c>
      <c r="B142" s="13" t="s">
        <v>144</v>
      </c>
      <c r="C142" s="13" t="s">
        <v>16</v>
      </c>
      <c r="D142" s="20">
        <v>120</v>
      </c>
      <c r="E142" s="20">
        <v>120</v>
      </c>
      <c r="F142" s="18">
        <f t="shared" si="2"/>
        <v>100</v>
      </c>
    </row>
    <row r="143" spans="1:8" ht="45">
      <c r="A143" s="10" t="s">
        <v>147</v>
      </c>
      <c r="B143" s="11" t="s">
        <v>146</v>
      </c>
      <c r="C143" s="11"/>
      <c r="D143" s="19">
        <v>1277</v>
      </c>
      <c r="E143" s="19">
        <v>1276.7</v>
      </c>
      <c r="F143" s="18">
        <f t="shared" si="2"/>
        <v>99.97650743931088</v>
      </c>
      <c r="G143" s="9">
        <f>D144+D150+D154+D161+D168</f>
        <v>1277</v>
      </c>
      <c r="H143" s="9">
        <f>E144+E150+E154+E161+E168</f>
        <v>1276.7</v>
      </c>
    </row>
    <row r="144" spans="1:6" ht="12.75" outlineLevel="1">
      <c r="A144" s="10" t="s">
        <v>149</v>
      </c>
      <c r="B144" s="11" t="s">
        <v>148</v>
      </c>
      <c r="C144" s="11"/>
      <c r="D144" s="19">
        <v>199.5</v>
      </c>
      <c r="E144" s="19">
        <v>199.5</v>
      </c>
      <c r="F144" s="18">
        <f t="shared" si="2"/>
        <v>100</v>
      </c>
    </row>
    <row r="145" spans="1:6" ht="33.75" outlineLevel="2">
      <c r="A145" s="10" t="s">
        <v>151</v>
      </c>
      <c r="B145" s="11" t="s">
        <v>150</v>
      </c>
      <c r="C145" s="11"/>
      <c r="D145" s="19">
        <v>199.5</v>
      </c>
      <c r="E145" s="19">
        <v>199.5</v>
      </c>
      <c r="F145" s="18">
        <f t="shared" si="2"/>
        <v>100</v>
      </c>
    </row>
    <row r="146" spans="1:6" ht="22.5" outlineLevel="3">
      <c r="A146" s="10" t="s">
        <v>153</v>
      </c>
      <c r="B146" s="11" t="s">
        <v>152</v>
      </c>
      <c r="C146" s="11"/>
      <c r="D146" s="19">
        <v>147</v>
      </c>
      <c r="E146" s="19">
        <v>147</v>
      </c>
      <c r="F146" s="18">
        <f t="shared" si="2"/>
        <v>100</v>
      </c>
    </row>
    <row r="147" spans="1:6" ht="22.5" outlineLevel="4">
      <c r="A147" s="12" t="s">
        <v>37</v>
      </c>
      <c r="B147" s="13" t="s">
        <v>152</v>
      </c>
      <c r="C147" s="13" t="s">
        <v>36</v>
      </c>
      <c r="D147" s="20">
        <v>147</v>
      </c>
      <c r="E147" s="20">
        <v>147</v>
      </c>
      <c r="F147" s="18">
        <f t="shared" si="2"/>
        <v>100</v>
      </c>
    </row>
    <row r="148" spans="1:6" ht="22.5" outlineLevel="3">
      <c r="A148" s="10" t="s">
        <v>155</v>
      </c>
      <c r="B148" s="11" t="s">
        <v>154</v>
      </c>
      <c r="C148" s="11"/>
      <c r="D148" s="19">
        <v>52.5</v>
      </c>
      <c r="E148" s="19">
        <v>52.5</v>
      </c>
      <c r="F148" s="18">
        <f t="shared" si="2"/>
        <v>100</v>
      </c>
    </row>
    <row r="149" spans="1:6" ht="22.5" outlineLevel="4">
      <c r="A149" s="12" t="s">
        <v>17</v>
      </c>
      <c r="B149" s="13" t="s">
        <v>154</v>
      </c>
      <c r="C149" s="13" t="s">
        <v>16</v>
      </c>
      <c r="D149" s="20">
        <v>52.5</v>
      </c>
      <c r="E149" s="20">
        <v>52.5</v>
      </c>
      <c r="F149" s="18">
        <f t="shared" si="2"/>
        <v>100</v>
      </c>
    </row>
    <row r="150" spans="1:6" ht="22.5" outlineLevel="1">
      <c r="A150" s="10" t="s">
        <v>157</v>
      </c>
      <c r="B150" s="11" t="s">
        <v>156</v>
      </c>
      <c r="C150" s="11"/>
      <c r="D150" s="19">
        <v>453.1</v>
      </c>
      <c r="E150" s="19">
        <v>453</v>
      </c>
      <c r="F150" s="18">
        <f t="shared" si="2"/>
        <v>99.97792981681748</v>
      </c>
    </row>
    <row r="151" spans="1:6" ht="45" outlineLevel="2">
      <c r="A151" s="10" t="s">
        <v>159</v>
      </c>
      <c r="B151" s="11" t="s">
        <v>158</v>
      </c>
      <c r="C151" s="11"/>
      <c r="D151" s="19">
        <v>453.1</v>
      </c>
      <c r="E151" s="19">
        <v>453</v>
      </c>
      <c r="F151" s="18">
        <f t="shared" si="2"/>
        <v>99.97792981681748</v>
      </c>
    </row>
    <row r="152" spans="1:6" ht="22.5" outlineLevel="3">
      <c r="A152" s="10" t="s">
        <v>155</v>
      </c>
      <c r="B152" s="11" t="s">
        <v>160</v>
      </c>
      <c r="C152" s="11"/>
      <c r="D152" s="19">
        <v>453.1</v>
      </c>
      <c r="E152" s="19">
        <v>453</v>
      </c>
      <c r="F152" s="18">
        <f t="shared" si="2"/>
        <v>99.97792981681748</v>
      </c>
    </row>
    <row r="153" spans="1:6" ht="22.5" outlineLevel="4">
      <c r="A153" s="12" t="s">
        <v>17</v>
      </c>
      <c r="B153" s="13" t="s">
        <v>160</v>
      </c>
      <c r="C153" s="13" t="s">
        <v>16</v>
      </c>
      <c r="D153" s="20">
        <v>453.1</v>
      </c>
      <c r="E153" s="20">
        <v>453</v>
      </c>
      <c r="F153" s="18">
        <f t="shared" si="2"/>
        <v>99.97792981681748</v>
      </c>
    </row>
    <row r="154" spans="1:6" ht="12.75" outlineLevel="1">
      <c r="A154" s="10" t="s">
        <v>162</v>
      </c>
      <c r="B154" s="11" t="s">
        <v>161</v>
      </c>
      <c r="C154" s="11"/>
      <c r="D154" s="19">
        <v>331</v>
      </c>
      <c r="E154" s="19">
        <v>331</v>
      </c>
      <c r="F154" s="18">
        <f t="shared" si="2"/>
        <v>100</v>
      </c>
    </row>
    <row r="155" spans="1:6" ht="22.5" outlineLevel="2">
      <c r="A155" s="10" t="s">
        <v>164</v>
      </c>
      <c r="B155" s="11" t="s">
        <v>163</v>
      </c>
      <c r="C155" s="11"/>
      <c r="D155" s="19">
        <v>17</v>
      </c>
      <c r="E155" s="19">
        <v>17</v>
      </c>
      <c r="F155" s="18">
        <f t="shared" si="2"/>
        <v>100</v>
      </c>
    </row>
    <row r="156" spans="1:6" ht="22.5" outlineLevel="3">
      <c r="A156" s="10" t="s">
        <v>155</v>
      </c>
      <c r="B156" s="11" t="s">
        <v>165</v>
      </c>
      <c r="C156" s="11"/>
      <c r="D156" s="19">
        <v>17</v>
      </c>
      <c r="E156" s="19">
        <v>17</v>
      </c>
      <c r="F156" s="18">
        <f t="shared" si="2"/>
        <v>100</v>
      </c>
    </row>
    <row r="157" spans="1:6" ht="22.5" outlineLevel="4">
      <c r="A157" s="12" t="s">
        <v>37</v>
      </c>
      <c r="B157" s="13" t="s">
        <v>165</v>
      </c>
      <c r="C157" s="13" t="s">
        <v>36</v>
      </c>
      <c r="D157" s="20">
        <v>17</v>
      </c>
      <c r="E157" s="20">
        <v>17</v>
      </c>
      <c r="F157" s="18">
        <f t="shared" si="2"/>
        <v>100</v>
      </c>
    </row>
    <row r="158" spans="1:6" ht="22.5" outlineLevel="2">
      <c r="A158" s="10" t="s">
        <v>167</v>
      </c>
      <c r="B158" s="11" t="s">
        <v>166</v>
      </c>
      <c r="C158" s="11"/>
      <c r="D158" s="19">
        <v>314</v>
      </c>
      <c r="E158" s="19">
        <v>314</v>
      </c>
      <c r="F158" s="18">
        <f t="shared" si="2"/>
        <v>100</v>
      </c>
    </row>
    <row r="159" spans="1:6" ht="22.5" outlineLevel="3">
      <c r="A159" s="10" t="s">
        <v>169</v>
      </c>
      <c r="B159" s="11" t="s">
        <v>168</v>
      </c>
      <c r="C159" s="11"/>
      <c r="D159" s="19">
        <v>314</v>
      </c>
      <c r="E159" s="19">
        <v>314</v>
      </c>
      <c r="F159" s="18">
        <f t="shared" si="2"/>
        <v>100</v>
      </c>
    </row>
    <row r="160" spans="1:6" ht="22.5" outlineLevel="4">
      <c r="A160" s="12" t="s">
        <v>37</v>
      </c>
      <c r="B160" s="13" t="s">
        <v>168</v>
      </c>
      <c r="C160" s="13" t="s">
        <v>36</v>
      </c>
      <c r="D160" s="20">
        <v>314</v>
      </c>
      <c r="E160" s="20">
        <v>314</v>
      </c>
      <c r="F160" s="18">
        <f t="shared" si="2"/>
        <v>100</v>
      </c>
    </row>
    <row r="161" spans="1:6" ht="22.5" outlineLevel="1">
      <c r="A161" s="10" t="s">
        <v>171</v>
      </c>
      <c r="B161" s="11" t="s">
        <v>170</v>
      </c>
      <c r="C161" s="11"/>
      <c r="D161" s="19">
        <v>34</v>
      </c>
      <c r="E161" s="19">
        <v>34</v>
      </c>
      <c r="F161" s="18">
        <f t="shared" si="2"/>
        <v>100</v>
      </c>
    </row>
    <row r="162" spans="1:6" ht="22.5" outlineLevel="2">
      <c r="A162" s="10" t="s">
        <v>173</v>
      </c>
      <c r="B162" s="11" t="s">
        <v>172</v>
      </c>
      <c r="C162" s="11"/>
      <c r="D162" s="19">
        <v>9</v>
      </c>
      <c r="E162" s="19">
        <v>9</v>
      </c>
      <c r="F162" s="18">
        <f t="shared" si="2"/>
        <v>100</v>
      </c>
    </row>
    <row r="163" spans="1:6" ht="22.5" outlineLevel="3">
      <c r="A163" s="12" t="s">
        <v>17</v>
      </c>
      <c r="B163" s="11" t="s">
        <v>174</v>
      </c>
      <c r="C163" s="11"/>
      <c r="D163" s="19">
        <v>9</v>
      </c>
      <c r="E163" s="19">
        <v>9</v>
      </c>
      <c r="F163" s="18">
        <f t="shared" si="2"/>
        <v>100</v>
      </c>
    </row>
    <row r="164" spans="1:6" ht="22.5" outlineLevel="4">
      <c r="A164" s="12" t="s">
        <v>155</v>
      </c>
      <c r="B164" s="13" t="s">
        <v>174</v>
      </c>
      <c r="C164" s="13" t="s">
        <v>16</v>
      </c>
      <c r="D164" s="20">
        <v>9</v>
      </c>
      <c r="E164" s="20">
        <v>9</v>
      </c>
      <c r="F164" s="18">
        <f t="shared" si="2"/>
        <v>100</v>
      </c>
    </row>
    <row r="165" spans="1:6" ht="22.5" outlineLevel="2">
      <c r="A165" s="10" t="s">
        <v>176</v>
      </c>
      <c r="B165" s="11" t="s">
        <v>175</v>
      </c>
      <c r="C165" s="11"/>
      <c r="D165" s="19">
        <v>25</v>
      </c>
      <c r="E165" s="19">
        <v>25</v>
      </c>
      <c r="F165" s="18">
        <f t="shared" si="2"/>
        <v>100</v>
      </c>
    </row>
    <row r="166" spans="1:6" ht="22.5" outlineLevel="3">
      <c r="A166" s="10" t="s">
        <v>155</v>
      </c>
      <c r="B166" s="11" t="s">
        <v>177</v>
      </c>
      <c r="C166" s="11"/>
      <c r="D166" s="19">
        <v>25</v>
      </c>
      <c r="E166" s="19">
        <v>25</v>
      </c>
      <c r="F166" s="18">
        <f t="shared" si="2"/>
        <v>100</v>
      </c>
    </row>
    <row r="167" spans="1:6" ht="22.5" outlineLevel="4">
      <c r="A167" s="12" t="s">
        <v>17</v>
      </c>
      <c r="B167" s="13" t="s">
        <v>177</v>
      </c>
      <c r="C167" s="13" t="s">
        <v>16</v>
      </c>
      <c r="D167" s="20">
        <v>25</v>
      </c>
      <c r="E167" s="20">
        <v>25</v>
      </c>
      <c r="F167" s="18">
        <f t="shared" si="2"/>
        <v>100</v>
      </c>
    </row>
    <row r="168" spans="1:6" ht="33.75" outlineLevel="1">
      <c r="A168" s="10" t="s">
        <v>179</v>
      </c>
      <c r="B168" s="11" t="s">
        <v>178</v>
      </c>
      <c r="C168" s="11"/>
      <c r="D168" s="19">
        <v>259.4</v>
      </c>
      <c r="E168" s="19">
        <v>259.2</v>
      </c>
      <c r="F168" s="18">
        <f t="shared" si="2"/>
        <v>99.92289899768699</v>
      </c>
    </row>
    <row r="169" spans="1:6" ht="33.75" outlineLevel="2">
      <c r="A169" s="10" t="s">
        <v>181</v>
      </c>
      <c r="B169" s="11" t="s">
        <v>180</v>
      </c>
      <c r="C169" s="11"/>
      <c r="D169" s="19">
        <v>259.4</v>
      </c>
      <c r="E169" s="19">
        <v>259.2</v>
      </c>
      <c r="F169" s="18">
        <f t="shared" si="2"/>
        <v>99.92289899768699</v>
      </c>
    </row>
    <row r="170" spans="1:6" ht="22.5" outlineLevel="3">
      <c r="A170" s="10" t="s">
        <v>155</v>
      </c>
      <c r="B170" s="11" t="s">
        <v>182</v>
      </c>
      <c r="C170" s="11"/>
      <c r="D170" s="19">
        <v>259.4</v>
      </c>
      <c r="E170" s="19">
        <v>259.2</v>
      </c>
      <c r="F170" s="18">
        <f t="shared" si="2"/>
        <v>99.92289899768699</v>
      </c>
    </row>
    <row r="171" spans="1:6" ht="22.5" outlineLevel="4">
      <c r="A171" s="12" t="s">
        <v>17</v>
      </c>
      <c r="B171" s="13" t="s">
        <v>182</v>
      </c>
      <c r="C171" s="13" t="s">
        <v>16</v>
      </c>
      <c r="D171" s="20">
        <v>259.4</v>
      </c>
      <c r="E171" s="20">
        <v>259.2</v>
      </c>
      <c r="F171" s="18">
        <f t="shared" si="2"/>
        <v>99.92289899768699</v>
      </c>
    </row>
    <row r="172" spans="1:8" ht="56.25">
      <c r="A172" s="10" t="s">
        <v>184</v>
      </c>
      <c r="B172" s="11" t="s">
        <v>183</v>
      </c>
      <c r="C172" s="11"/>
      <c r="D172" s="19">
        <v>196551.4</v>
      </c>
      <c r="E172" s="19">
        <v>119499.7</v>
      </c>
      <c r="F172" s="18">
        <f t="shared" si="2"/>
        <v>60.79819324614325</v>
      </c>
      <c r="G172" s="9">
        <f>D173+D193+D199+D203+D208</f>
        <v>196551.4</v>
      </c>
      <c r="H172" s="9">
        <f>E173+E193+E199+E203+E208</f>
        <v>119499.70000000001</v>
      </c>
    </row>
    <row r="173" spans="1:8" ht="78.75" outlineLevel="1">
      <c r="A173" s="10" t="s">
        <v>186</v>
      </c>
      <c r="B173" s="11" t="s">
        <v>185</v>
      </c>
      <c r="C173" s="11"/>
      <c r="D173" s="19">
        <v>175936.1</v>
      </c>
      <c r="E173" s="19">
        <v>100124.5</v>
      </c>
      <c r="F173" s="18">
        <f t="shared" si="2"/>
        <v>56.909582513196554</v>
      </c>
      <c r="G173" s="9">
        <f>D174+D179+D186</f>
        <v>175936.1</v>
      </c>
      <c r="H173" s="9">
        <f>E174+E179+E186</f>
        <v>100124.5</v>
      </c>
    </row>
    <row r="174" spans="1:6" ht="22.5" outlineLevel="2">
      <c r="A174" s="10" t="s">
        <v>188</v>
      </c>
      <c r="B174" s="11" t="s">
        <v>187</v>
      </c>
      <c r="C174" s="11"/>
      <c r="D174" s="19">
        <v>1060.1</v>
      </c>
      <c r="E174" s="19">
        <v>906.5</v>
      </c>
      <c r="F174" s="18">
        <f t="shared" si="2"/>
        <v>85.51080086784266</v>
      </c>
    </row>
    <row r="175" spans="1:6" ht="12.75" outlineLevel="3">
      <c r="A175" s="10" t="s">
        <v>190</v>
      </c>
      <c r="B175" s="11" t="s">
        <v>189</v>
      </c>
      <c r="C175" s="11"/>
      <c r="D175" s="19">
        <v>590.8</v>
      </c>
      <c r="E175" s="19">
        <v>484.2</v>
      </c>
      <c r="F175" s="18">
        <f t="shared" si="2"/>
        <v>81.95666892349358</v>
      </c>
    </row>
    <row r="176" spans="1:6" ht="22.5" outlineLevel="4">
      <c r="A176" s="12" t="s">
        <v>17</v>
      </c>
      <c r="B176" s="13" t="s">
        <v>189</v>
      </c>
      <c r="C176" s="13" t="s">
        <v>16</v>
      </c>
      <c r="D176" s="20">
        <v>590.8</v>
      </c>
      <c r="E176" s="20">
        <v>484.2</v>
      </c>
      <c r="F176" s="18">
        <f t="shared" si="2"/>
        <v>81.95666892349358</v>
      </c>
    </row>
    <row r="177" spans="1:6" ht="22.5" outlineLevel="3">
      <c r="A177" s="10" t="s">
        <v>192</v>
      </c>
      <c r="B177" s="11" t="s">
        <v>191</v>
      </c>
      <c r="C177" s="11"/>
      <c r="D177" s="19">
        <v>469.3</v>
      </c>
      <c r="E177" s="19">
        <v>422.3</v>
      </c>
      <c r="F177" s="18">
        <f t="shared" si="2"/>
        <v>89.98508416790965</v>
      </c>
    </row>
    <row r="178" spans="1:6" ht="22.5" outlineLevel="4">
      <c r="A178" s="12" t="s">
        <v>17</v>
      </c>
      <c r="B178" s="13" t="s">
        <v>191</v>
      </c>
      <c r="C178" s="13" t="s">
        <v>16</v>
      </c>
      <c r="D178" s="20">
        <v>469.3</v>
      </c>
      <c r="E178" s="20">
        <v>422.3</v>
      </c>
      <c r="F178" s="18">
        <f t="shared" si="2"/>
        <v>89.98508416790965</v>
      </c>
    </row>
    <row r="179" spans="1:6" ht="45" outlineLevel="2">
      <c r="A179" s="10" t="s">
        <v>194</v>
      </c>
      <c r="B179" s="11" t="s">
        <v>193</v>
      </c>
      <c r="C179" s="11"/>
      <c r="D179" s="19">
        <v>23311.4</v>
      </c>
      <c r="E179" s="19">
        <v>23113.1</v>
      </c>
      <c r="F179" s="18">
        <f t="shared" si="2"/>
        <v>99.14934323978825</v>
      </c>
    </row>
    <row r="180" spans="1:6" ht="112.5" outlineLevel="3">
      <c r="A180" s="14" t="s">
        <v>196</v>
      </c>
      <c r="B180" s="11" t="s">
        <v>195</v>
      </c>
      <c r="C180" s="11"/>
      <c r="D180" s="19">
        <v>9685.6</v>
      </c>
      <c r="E180" s="19">
        <v>9587.9</v>
      </c>
      <c r="F180" s="18">
        <f t="shared" si="2"/>
        <v>98.99128603287355</v>
      </c>
    </row>
    <row r="181" spans="1:6" ht="12.75" outlineLevel="4">
      <c r="A181" s="12" t="s">
        <v>71</v>
      </c>
      <c r="B181" s="13" t="s">
        <v>195</v>
      </c>
      <c r="C181" s="13" t="s">
        <v>70</v>
      </c>
      <c r="D181" s="20">
        <v>9685.6</v>
      </c>
      <c r="E181" s="20">
        <v>9587.9</v>
      </c>
      <c r="F181" s="18">
        <f t="shared" si="2"/>
        <v>98.99128603287355</v>
      </c>
    </row>
    <row r="182" spans="1:6" ht="90" outlineLevel="3">
      <c r="A182" s="14" t="s">
        <v>198</v>
      </c>
      <c r="B182" s="11" t="s">
        <v>197</v>
      </c>
      <c r="C182" s="11"/>
      <c r="D182" s="19">
        <v>13600.5</v>
      </c>
      <c r="E182" s="19">
        <v>13499.9</v>
      </c>
      <c r="F182" s="18">
        <f t="shared" si="2"/>
        <v>99.26032131171648</v>
      </c>
    </row>
    <row r="183" spans="1:6" ht="12.75" outlineLevel="4">
      <c r="A183" s="12" t="s">
        <v>71</v>
      </c>
      <c r="B183" s="13" t="s">
        <v>197</v>
      </c>
      <c r="C183" s="13" t="s">
        <v>70</v>
      </c>
      <c r="D183" s="20">
        <v>13600.5</v>
      </c>
      <c r="E183" s="20">
        <v>13499.9</v>
      </c>
      <c r="F183" s="18">
        <f t="shared" si="2"/>
        <v>99.26032131171648</v>
      </c>
    </row>
    <row r="184" spans="1:6" ht="90" outlineLevel="3">
      <c r="A184" s="10" t="s">
        <v>200</v>
      </c>
      <c r="B184" s="11" t="s">
        <v>199</v>
      </c>
      <c r="C184" s="11"/>
      <c r="D184" s="19">
        <v>25.3</v>
      </c>
      <c r="E184" s="19">
        <v>25.3</v>
      </c>
      <c r="F184" s="18">
        <f t="shared" si="2"/>
        <v>100</v>
      </c>
    </row>
    <row r="185" spans="1:6" ht="12.75" outlineLevel="4">
      <c r="A185" s="12" t="s">
        <v>71</v>
      </c>
      <c r="B185" s="13" t="s">
        <v>199</v>
      </c>
      <c r="C185" s="13" t="s">
        <v>70</v>
      </c>
      <c r="D185" s="20">
        <v>25.3</v>
      </c>
      <c r="E185" s="20">
        <v>25.3</v>
      </c>
      <c r="F185" s="18">
        <f t="shared" si="2"/>
        <v>100</v>
      </c>
    </row>
    <row r="186" spans="1:6" ht="45" outlineLevel="2">
      <c r="A186" s="10" t="s">
        <v>202</v>
      </c>
      <c r="B186" s="11" t="s">
        <v>201</v>
      </c>
      <c r="C186" s="11"/>
      <c r="D186" s="19">
        <v>151564.6</v>
      </c>
      <c r="E186" s="19">
        <v>76104.9</v>
      </c>
      <c r="F186" s="18">
        <f t="shared" si="2"/>
        <v>50.212846535404694</v>
      </c>
    </row>
    <row r="187" spans="1:6" ht="112.5" outlineLevel="3">
      <c r="A187" s="14" t="s">
        <v>204</v>
      </c>
      <c r="B187" s="11" t="s">
        <v>203</v>
      </c>
      <c r="C187" s="11"/>
      <c r="D187" s="19">
        <v>83452.7</v>
      </c>
      <c r="E187" s="19">
        <v>39344.1</v>
      </c>
      <c r="F187" s="18">
        <f t="shared" si="2"/>
        <v>47.145388944875364</v>
      </c>
    </row>
    <row r="188" spans="1:6" ht="12.75" outlineLevel="4">
      <c r="A188" s="12" t="s">
        <v>71</v>
      </c>
      <c r="B188" s="13" t="s">
        <v>203</v>
      </c>
      <c r="C188" s="13" t="s">
        <v>70</v>
      </c>
      <c r="D188" s="20">
        <v>83452.7</v>
      </c>
      <c r="E188" s="20">
        <v>39344.1</v>
      </c>
      <c r="F188" s="18">
        <f t="shared" si="2"/>
        <v>47.145388944875364</v>
      </c>
    </row>
    <row r="189" spans="1:6" ht="90" outlineLevel="3">
      <c r="A189" s="10" t="s">
        <v>206</v>
      </c>
      <c r="B189" s="11" t="s">
        <v>205</v>
      </c>
      <c r="C189" s="11"/>
      <c r="D189" s="19">
        <v>58137.1</v>
      </c>
      <c r="E189" s="19">
        <v>27408.9</v>
      </c>
      <c r="F189" s="18">
        <f t="shared" si="2"/>
        <v>47.14528244442877</v>
      </c>
    </row>
    <row r="190" spans="1:6" ht="12.75" outlineLevel="4">
      <c r="A190" s="12" t="s">
        <v>71</v>
      </c>
      <c r="B190" s="13" t="s">
        <v>205</v>
      </c>
      <c r="C190" s="13" t="s">
        <v>70</v>
      </c>
      <c r="D190" s="20">
        <v>58137.1</v>
      </c>
      <c r="E190" s="20">
        <v>27408.9</v>
      </c>
      <c r="F190" s="18">
        <f t="shared" si="2"/>
        <v>47.14528244442877</v>
      </c>
    </row>
    <row r="191" spans="1:6" ht="90" outlineLevel="3">
      <c r="A191" s="10" t="s">
        <v>200</v>
      </c>
      <c r="B191" s="11" t="s">
        <v>207</v>
      </c>
      <c r="C191" s="11"/>
      <c r="D191" s="19">
        <v>9974.7</v>
      </c>
      <c r="E191" s="19">
        <v>9352</v>
      </c>
      <c r="F191" s="18">
        <f t="shared" si="2"/>
        <v>93.75720573049816</v>
      </c>
    </row>
    <row r="192" spans="1:6" ht="12.75" outlineLevel="4">
      <c r="A192" s="12" t="s">
        <v>71</v>
      </c>
      <c r="B192" s="13" t="s">
        <v>207</v>
      </c>
      <c r="C192" s="13" t="s">
        <v>70</v>
      </c>
      <c r="D192" s="20">
        <v>9974.7</v>
      </c>
      <c r="E192" s="20">
        <v>9352</v>
      </c>
      <c r="F192" s="18">
        <f t="shared" si="2"/>
        <v>93.75720573049816</v>
      </c>
    </row>
    <row r="193" spans="1:8" ht="22.5" outlineLevel="1">
      <c r="A193" s="10" t="s">
        <v>209</v>
      </c>
      <c r="B193" s="11" t="s">
        <v>208</v>
      </c>
      <c r="C193" s="11"/>
      <c r="D193" s="19">
        <v>175</v>
      </c>
      <c r="E193" s="19">
        <v>175</v>
      </c>
      <c r="F193" s="18">
        <f t="shared" si="2"/>
        <v>100</v>
      </c>
      <c r="G193" s="9">
        <f>D195+D197</f>
        <v>175</v>
      </c>
      <c r="H193" s="9">
        <f>E195+E197</f>
        <v>175</v>
      </c>
    </row>
    <row r="194" spans="1:6" ht="56.25" outlineLevel="2">
      <c r="A194" s="10" t="s">
        <v>211</v>
      </c>
      <c r="B194" s="11" t="s">
        <v>210</v>
      </c>
      <c r="C194" s="11"/>
      <c r="D194" s="19">
        <v>175</v>
      </c>
      <c r="E194" s="19">
        <v>175</v>
      </c>
      <c r="F194" s="18">
        <f t="shared" si="2"/>
        <v>100</v>
      </c>
    </row>
    <row r="195" spans="1:6" ht="56.25" outlineLevel="3">
      <c r="A195" s="10" t="s">
        <v>211</v>
      </c>
      <c r="B195" s="11" t="s">
        <v>212</v>
      </c>
      <c r="C195" s="11"/>
      <c r="D195" s="19">
        <v>87.5</v>
      </c>
      <c r="E195" s="19">
        <v>87.5</v>
      </c>
      <c r="F195" s="18">
        <f t="shared" si="2"/>
        <v>100</v>
      </c>
    </row>
    <row r="196" spans="1:6" ht="22.5" outlineLevel="4">
      <c r="A196" s="12" t="s">
        <v>37</v>
      </c>
      <c r="B196" s="13" t="s">
        <v>212</v>
      </c>
      <c r="C196" s="13" t="s">
        <v>36</v>
      </c>
      <c r="D196" s="20">
        <v>87.5</v>
      </c>
      <c r="E196" s="20">
        <v>87.5</v>
      </c>
      <c r="F196" s="18">
        <f t="shared" si="2"/>
        <v>100</v>
      </c>
    </row>
    <row r="197" spans="1:6" ht="101.25" outlineLevel="3">
      <c r="A197" s="14" t="s">
        <v>214</v>
      </c>
      <c r="B197" s="11" t="s">
        <v>213</v>
      </c>
      <c r="C197" s="11"/>
      <c r="D197" s="19">
        <v>87.5</v>
      </c>
      <c r="E197" s="19">
        <v>87.5</v>
      </c>
      <c r="F197" s="18">
        <f t="shared" si="2"/>
        <v>100</v>
      </c>
    </row>
    <row r="198" spans="1:6" ht="22.5" outlineLevel="4">
      <c r="A198" s="12" t="s">
        <v>37</v>
      </c>
      <c r="B198" s="13" t="s">
        <v>213</v>
      </c>
      <c r="C198" s="13" t="s">
        <v>36</v>
      </c>
      <c r="D198" s="20">
        <v>87.5</v>
      </c>
      <c r="E198" s="20">
        <v>87.5</v>
      </c>
      <c r="F198" s="18">
        <f t="shared" si="2"/>
        <v>100</v>
      </c>
    </row>
    <row r="199" spans="1:6" ht="56.25" outlineLevel="1">
      <c r="A199" s="10" t="s">
        <v>216</v>
      </c>
      <c r="B199" s="11" t="s">
        <v>215</v>
      </c>
      <c r="C199" s="11"/>
      <c r="D199" s="19">
        <v>26.3</v>
      </c>
      <c r="E199" s="19">
        <v>18.5</v>
      </c>
      <c r="F199" s="18">
        <f aca="true" t="shared" si="3" ref="F199:F262">E199*100/D199</f>
        <v>70.34220532319391</v>
      </c>
    </row>
    <row r="200" spans="1:6" ht="45" outlineLevel="2">
      <c r="A200" s="10" t="s">
        <v>218</v>
      </c>
      <c r="B200" s="11" t="s">
        <v>217</v>
      </c>
      <c r="C200" s="11"/>
      <c r="D200" s="19">
        <v>26.3</v>
      </c>
      <c r="E200" s="19">
        <v>18.5</v>
      </c>
      <c r="F200" s="18">
        <f t="shared" si="3"/>
        <v>70.34220532319391</v>
      </c>
    </row>
    <row r="201" spans="1:6" ht="45" outlineLevel="3">
      <c r="A201" s="10" t="s">
        <v>218</v>
      </c>
      <c r="B201" s="11" t="s">
        <v>219</v>
      </c>
      <c r="C201" s="11"/>
      <c r="D201" s="19">
        <v>26.3</v>
      </c>
      <c r="E201" s="19">
        <v>18.5</v>
      </c>
      <c r="F201" s="18">
        <f t="shared" si="3"/>
        <v>70.34220532319391</v>
      </c>
    </row>
    <row r="202" spans="1:6" ht="22.5" outlineLevel="4">
      <c r="A202" s="12" t="s">
        <v>37</v>
      </c>
      <c r="B202" s="13" t="s">
        <v>219</v>
      </c>
      <c r="C202" s="13" t="s">
        <v>36</v>
      </c>
      <c r="D202" s="20">
        <v>26.3</v>
      </c>
      <c r="E202" s="20">
        <v>18.5</v>
      </c>
      <c r="F202" s="18">
        <f t="shared" si="3"/>
        <v>70.34220532319391</v>
      </c>
    </row>
    <row r="203" spans="1:6" ht="101.25" outlineLevel="1">
      <c r="A203" s="14" t="s">
        <v>221</v>
      </c>
      <c r="B203" s="11" t="s">
        <v>220</v>
      </c>
      <c r="C203" s="11"/>
      <c r="D203" s="19">
        <v>2000</v>
      </c>
      <c r="E203" s="19">
        <v>1320.3</v>
      </c>
      <c r="F203" s="18">
        <f t="shared" si="3"/>
        <v>66.015</v>
      </c>
    </row>
    <row r="204" spans="1:6" ht="45" outlineLevel="2">
      <c r="A204" s="10" t="s">
        <v>223</v>
      </c>
      <c r="B204" s="11" t="s">
        <v>222</v>
      </c>
      <c r="C204" s="11"/>
      <c r="D204" s="19">
        <v>2000</v>
      </c>
      <c r="E204" s="19">
        <v>1320.3</v>
      </c>
      <c r="F204" s="18">
        <f t="shared" si="3"/>
        <v>66.015</v>
      </c>
    </row>
    <row r="205" spans="1:6" ht="78.75" outlineLevel="3">
      <c r="A205" s="10" t="s">
        <v>225</v>
      </c>
      <c r="B205" s="11" t="s">
        <v>224</v>
      </c>
      <c r="C205" s="11"/>
      <c r="D205" s="19">
        <v>2000</v>
      </c>
      <c r="E205" s="19">
        <v>1320.3</v>
      </c>
      <c r="F205" s="18">
        <f t="shared" si="3"/>
        <v>66.015</v>
      </c>
    </row>
    <row r="206" spans="1:6" ht="22.5" outlineLevel="4">
      <c r="A206" s="12" t="s">
        <v>17</v>
      </c>
      <c r="B206" s="13" t="s">
        <v>224</v>
      </c>
      <c r="C206" s="13" t="s">
        <v>16</v>
      </c>
      <c r="D206" s="20">
        <v>100</v>
      </c>
      <c r="E206" s="20">
        <v>99.9</v>
      </c>
      <c r="F206" s="18">
        <f t="shared" si="3"/>
        <v>99.9</v>
      </c>
    </row>
    <row r="207" spans="1:6" ht="12.75" outlineLevel="4">
      <c r="A207" s="12" t="s">
        <v>71</v>
      </c>
      <c r="B207" s="13" t="s">
        <v>224</v>
      </c>
      <c r="C207" s="13" t="s">
        <v>70</v>
      </c>
      <c r="D207" s="20">
        <v>1900</v>
      </c>
      <c r="E207" s="20">
        <v>1220.4</v>
      </c>
      <c r="F207" s="18">
        <f t="shared" si="3"/>
        <v>64.23157894736843</v>
      </c>
    </row>
    <row r="208" spans="1:8" ht="33.75" outlineLevel="1">
      <c r="A208" s="10" t="s">
        <v>227</v>
      </c>
      <c r="B208" s="11" t="s">
        <v>226</v>
      </c>
      <c r="C208" s="11"/>
      <c r="D208" s="19">
        <v>18414</v>
      </c>
      <c r="E208" s="19">
        <v>17861.4</v>
      </c>
      <c r="F208" s="18">
        <f t="shared" si="3"/>
        <v>96.99902248289347</v>
      </c>
      <c r="G208" s="9">
        <f>D210+D213+D216+D221+D223+D218</f>
        <v>18414</v>
      </c>
      <c r="H208" s="9">
        <f>E210+E213+E216+E221+E223+E218</f>
        <v>17861.4</v>
      </c>
    </row>
    <row r="209" spans="1:6" ht="33.75" outlineLevel="2">
      <c r="A209" s="10" t="s">
        <v>229</v>
      </c>
      <c r="B209" s="11" t="s">
        <v>228</v>
      </c>
      <c r="C209" s="11"/>
      <c r="D209" s="19">
        <v>1463.1</v>
      </c>
      <c r="E209" s="19">
        <v>1463.1</v>
      </c>
      <c r="F209" s="18">
        <f t="shared" si="3"/>
        <v>100</v>
      </c>
    </row>
    <row r="210" spans="1:6" ht="78.75" outlineLevel="3">
      <c r="A210" s="10" t="s">
        <v>231</v>
      </c>
      <c r="B210" s="11" t="s">
        <v>230</v>
      </c>
      <c r="C210" s="11"/>
      <c r="D210" s="19">
        <v>1463.1</v>
      </c>
      <c r="E210" s="19">
        <v>1463.1</v>
      </c>
      <c r="F210" s="18">
        <f t="shared" si="3"/>
        <v>100</v>
      </c>
    </row>
    <row r="211" spans="1:6" ht="22.5" outlineLevel="4">
      <c r="A211" s="12" t="s">
        <v>37</v>
      </c>
      <c r="B211" s="13" t="s">
        <v>230</v>
      </c>
      <c r="C211" s="13" t="s">
        <v>36</v>
      </c>
      <c r="D211" s="20">
        <v>1463.1</v>
      </c>
      <c r="E211" s="20">
        <v>1463.1</v>
      </c>
      <c r="F211" s="18">
        <f t="shared" si="3"/>
        <v>100</v>
      </c>
    </row>
    <row r="212" spans="1:6" ht="45" outlineLevel="2">
      <c r="A212" s="10" t="s">
        <v>233</v>
      </c>
      <c r="B212" s="11" t="s">
        <v>232</v>
      </c>
      <c r="C212" s="11"/>
      <c r="D212" s="19">
        <v>7203.6</v>
      </c>
      <c r="E212" s="19">
        <v>7203.6</v>
      </c>
      <c r="F212" s="18">
        <f t="shared" si="3"/>
        <v>100</v>
      </c>
    </row>
    <row r="213" spans="1:6" ht="45" outlineLevel="3">
      <c r="A213" s="10" t="s">
        <v>235</v>
      </c>
      <c r="B213" s="11" t="s">
        <v>234</v>
      </c>
      <c r="C213" s="11"/>
      <c r="D213" s="19">
        <v>7203.6</v>
      </c>
      <c r="E213" s="19">
        <v>7203.6</v>
      </c>
      <c r="F213" s="18">
        <f t="shared" si="3"/>
        <v>100</v>
      </c>
    </row>
    <row r="214" spans="1:6" ht="22.5" outlineLevel="4">
      <c r="A214" s="12" t="s">
        <v>37</v>
      </c>
      <c r="B214" s="13" t="s">
        <v>234</v>
      </c>
      <c r="C214" s="13" t="s">
        <v>36</v>
      </c>
      <c r="D214" s="20">
        <v>7203.6</v>
      </c>
      <c r="E214" s="20">
        <v>7203.6</v>
      </c>
      <c r="F214" s="18">
        <f t="shared" si="3"/>
        <v>100</v>
      </c>
    </row>
    <row r="215" spans="1:6" ht="33.75" outlineLevel="2">
      <c r="A215" s="10" t="s">
        <v>237</v>
      </c>
      <c r="B215" s="11" t="s">
        <v>236</v>
      </c>
      <c r="C215" s="11"/>
      <c r="D215" s="19">
        <v>6618.8</v>
      </c>
      <c r="E215" s="19">
        <v>6294.7</v>
      </c>
      <c r="F215" s="18">
        <f t="shared" si="3"/>
        <v>95.10334199552788</v>
      </c>
    </row>
    <row r="216" spans="1:6" ht="67.5" outlineLevel="3">
      <c r="A216" s="10" t="s">
        <v>239</v>
      </c>
      <c r="B216" s="11" t="s">
        <v>238</v>
      </c>
      <c r="C216" s="11"/>
      <c r="D216" s="19">
        <v>2355.6</v>
      </c>
      <c r="E216" s="19">
        <v>2355.6</v>
      </c>
      <c r="F216" s="18">
        <f t="shared" si="3"/>
        <v>100</v>
      </c>
    </row>
    <row r="217" spans="1:6" ht="12.75" outlineLevel="4">
      <c r="A217" s="12" t="s">
        <v>71</v>
      </c>
      <c r="B217" s="13" t="s">
        <v>238</v>
      </c>
      <c r="C217" s="13" t="s">
        <v>70</v>
      </c>
      <c r="D217" s="20">
        <v>2355.6</v>
      </c>
      <c r="E217" s="20">
        <v>2355.6</v>
      </c>
      <c r="F217" s="18">
        <f t="shared" si="3"/>
        <v>100</v>
      </c>
    </row>
    <row r="218" spans="1:6" ht="67.5" outlineLevel="3">
      <c r="A218" s="10" t="s">
        <v>241</v>
      </c>
      <c r="B218" s="11" t="s">
        <v>240</v>
      </c>
      <c r="C218" s="11"/>
      <c r="D218" s="19">
        <v>4263.2</v>
      </c>
      <c r="E218" s="19">
        <v>3939.1</v>
      </c>
      <c r="F218" s="18">
        <f t="shared" si="3"/>
        <v>92.39772940514167</v>
      </c>
    </row>
    <row r="219" spans="1:6" ht="12.75" outlineLevel="4">
      <c r="A219" s="12" t="s">
        <v>71</v>
      </c>
      <c r="B219" s="13" t="s">
        <v>240</v>
      </c>
      <c r="C219" s="13" t="s">
        <v>70</v>
      </c>
      <c r="D219" s="20">
        <v>4263.2</v>
      </c>
      <c r="E219" s="20">
        <v>3939.1</v>
      </c>
      <c r="F219" s="18">
        <f t="shared" si="3"/>
        <v>92.39772940514167</v>
      </c>
    </row>
    <row r="220" spans="1:6" ht="33.75" outlineLevel="2">
      <c r="A220" s="10" t="s">
        <v>243</v>
      </c>
      <c r="B220" s="11" t="s">
        <v>242</v>
      </c>
      <c r="C220" s="11"/>
      <c r="D220" s="19">
        <v>3128.5</v>
      </c>
      <c r="E220" s="19">
        <v>2900</v>
      </c>
      <c r="F220" s="18">
        <f t="shared" si="3"/>
        <v>92.69618027808855</v>
      </c>
    </row>
    <row r="221" spans="1:6" ht="56.25" outlineLevel="3">
      <c r="A221" s="10" t="s">
        <v>245</v>
      </c>
      <c r="B221" s="11" t="s">
        <v>244</v>
      </c>
      <c r="C221" s="11"/>
      <c r="D221" s="19">
        <v>626.4</v>
      </c>
      <c r="E221" s="19">
        <v>580</v>
      </c>
      <c r="F221" s="18">
        <f t="shared" si="3"/>
        <v>92.5925925925926</v>
      </c>
    </row>
    <row r="222" spans="1:6" ht="12.75" outlineLevel="4">
      <c r="A222" s="12" t="s">
        <v>71</v>
      </c>
      <c r="B222" s="13" t="s">
        <v>244</v>
      </c>
      <c r="C222" s="13" t="s">
        <v>70</v>
      </c>
      <c r="D222" s="20">
        <v>626.4</v>
      </c>
      <c r="E222" s="20">
        <v>580</v>
      </c>
      <c r="F222" s="18">
        <f t="shared" si="3"/>
        <v>92.5925925925926</v>
      </c>
    </row>
    <row r="223" spans="1:6" ht="56.25" outlineLevel="3">
      <c r="A223" s="10" t="s">
        <v>247</v>
      </c>
      <c r="B223" s="11" t="s">
        <v>246</v>
      </c>
      <c r="C223" s="11"/>
      <c r="D223" s="19">
        <v>2502.1</v>
      </c>
      <c r="E223" s="19">
        <v>2320</v>
      </c>
      <c r="F223" s="18">
        <f t="shared" si="3"/>
        <v>92.72211342472323</v>
      </c>
    </row>
    <row r="224" spans="1:6" ht="12.75" outlineLevel="4">
      <c r="A224" s="12" t="s">
        <v>71</v>
      </c>
      <c r="B224" s="13" t="s">
        <v>246</v>
      </c>
      <c r="C224" s="13" t="s">
        <v>70</v>
      </c>
      <c r="D224" s="20">
        <v>2502.1</v>
      </c>
      <c r="E224" s="20">
        <v>2320</v>
      </c>
      <c r="F224" s="18">
        <f t="shared" si="3"/>
        <v>92.72211342472323</v>
      </c>
    </row>
    <row r="225" spans="1:8" ht="33.75">
      <c r="A225" s="10" t="s">
        <v>249</v>
      </c>
      <c r="B225" s="11" t="s">
        <v>248</v>
      </c>
      <c r="C225" s="11"/>
      <c r="D225" s="19">
        <v>22321.7</v>
      </c>
      <c r="E225" s="19">
        <v>18257.2</v>
      </c>
      <c r="F225" s="18">
        <f t="shared" si="3"/>
        <v>81.79126141826116</v>
      </c>
      <c r="G225" s="9">
        <f>D226+D231+D235+D239+D244+D250</f>
        <v>22321.7</v>
      </c>
      <c r="H225" s="9">
        <f>E226+E231+E235+E239+E244+E250</f>
        <v>18257.2</v>
      </c>
    </row>
    <row r="226" spans="1:6" ht="22.5" outlineLevel="1">
      <c r="A226" s="10" t="s">
        <v>251</v>
      </c>
      <c r="B226" s="11" t="s">
        <v>250</v>
      </c>
      <c r="C226" s="11"/>
      <c r="D226" s="19">
        <v>196</v>
      </c>
      <c r="E226" s="19">
        <v>188.9</v>
      </c>
      <c r="F226" s="18">
        <f t="shared" si="3"/>
        <v>96.37755102040816</v>
      </c>
    </row>
    <row r="227" spans="1:6" ht="22.5" outlineLevel="2">
      <c r="A227" s="10" t="s">
        <v>253</v>
      </c>
      <c r="B227" s="11" t="s">
        <v>252</v>
      </c>
      <c r="C227" s="11"/>
      <c r="D227" s="19">
        <v>196</v>
      </c>
      <c r="E227" s="19">
        <v>188.9</v>
      </c>
      <c r="F227" s="18">
        <f t="shared" si="3"/>
        <v>96.37755102040816</v>
      </c>
    </row>
    <row r="228" spans="1:6" ht="12.75" outlineLevel="3">
      <c r="A228" s="10" t="s">
        <v>255</v>
      </c>
      <c r="B228" s="11" t="s">
        <v>254</v>
      </c>
      <c r="C228" s="11"/>
      <c r="D228" s="19">
        <v>196</v>
      </c>
      <c r="E228" s="19">
        <v>188.9</v>
      </c>
      <c r="F228" s="18">
        <f t="shared" si="3"/>
        <v>96.37755102040816</v>
      </c>
    </row>
    <row r="229" spans="1:6" ht="22.5" outlineLevel="4">
      <c r="A229" s="12" t="s">
        <v>17</v>
      </c>
      <c r="B229" s="13" t="s">
        <v>254</v>
      </c>
      <c r="C229" s="13" t="s">
        <v>16</v>
      </c>
      <c r="D229" s="20">
        <v>156</v>
      </c>
      <c r="E229" s="20">
        <v>155.2</v>
      </c>
      <c r="F229" s="18">
        <f t="shared" si="3"/>
        <v>99.48717948717947</v>
      </c>
    </row>
    <row r="230" spans="1:6" ht="33.75" outlineLevel="4">
      <c r="A230" s="12" t="s">
        <v>13</v>
      </c>
      <c r="B230" s="13" t="s">
        <v>254</v>
      </c>
      <c r="C230" s="13" t="s">
        <v>12</v>
      </c>
      <c r="D230" s="20">
        <v>40</v>
      </c>
      <c r="E230" s="20">
        <v>33.8</v>
      </c>
      <c r="F230" s="18">
        <f t="shared" si="3"/>
        <v>84.49999999999999</v>
      </c>
    </row>
    <row r="231" spans="1:6" ht="56.25" outlineLevel="1">
      <c r="A231" s="10" t="s">
        <v>257</v>
      </c>
      <c r="B231" s="11" t="s">
        <v>256</v>
      </c>
      <c r="C231" s="11"/>
      <c r="D231" s="19">
        <v>346</v>
      </c>
      <c r="E231" s="19">
        <v>337</v>
      </c>
      <c r="F231" s="18">
        <f t="shared" si="3"/>
        <v>97.39884393063583</v>
      </c>
    </row>
    <row r="232" spans="1:6" ht="33.75" outlineLevel="2">
      <c r="A232" s="10" t="s">
        <v>259</v>
      </c>
      <c r="B232" s="11" t="s">
        <v>258</v>
      </c>
      <c r="C232" s="11"/>
      <c r="D232" s="19">
        <v>346</v>
      </c>
      <c r="E232" s="19">
        <v>337</v>
      </c>
      <c r="F232" s="18">
        <f t="shared" si="3"/>
        <v>97.39884393063583</v>
      </c>
    </row>
    <row r="233" spans="1:6" ht="12.75" outlineLevel="3">
      <c r="A233" s="10" t="s">
        <v>255</v>
      </c>
      <c r="B233" s="11" t="s">
        <v>260</v>
      </c>
      <c r="C233" s="11"/>
      <c r="D233" s="19">
        <v>346</v>
      </c>
      <c r="E233" s="19">
        <v>337</v>
      </c>
      <c r="F233" s="18">
        <f t="shared" si="3"/>
        <v>97.39884393063583</v>
      </c>
    </row>
    <row r="234" spans="1:6" ht="22.5" outlineLevel="4">
      <c r="A234" s="12" t="s">
        <v>17</v>
      </c>
      <c r="B234" s="13" t="s">
        <v>260</v>
      </c>
      <c r="C234" s="13" t="s">
        <v>16</v>
      </c>
      <c r="D234" s="20">
        <v>346</v>
      </c>
      <c r="E234" s="20">
        <v>337</v>
      </c>
      <c r="F234" s="18">
        <f t="shared" si="3"/>
        <v>97.39884393063583</v>
      </c>
    </row>
    <row r="235" spans="1:6" ht="56.25" outlineLevel="1">
      <c r="A235" s="10" t="s">
        <v>262</v>
      </c>
      <c r="B235" s="11" t="s">
        <v>261</v>
      </c>
      <c r="C235" s="11"/>
      <c r="D235" s="19">
        <v>3</v>
      </c>
      <c r="E235" s="19">
        <v>2.5</v>
      </c>
      <c r="F235" s="18">
        <f t="shared" si="3"/>
        <v>83.33333333333333</v>
      </c>
    </row>
    <row r="236" spans="1:6" ht="12.75" outlineLevel="2">
      <c r="A236" s="10" t="s">
        <v>264</v>
      </c>
      <c r="B236" s="11" t="s">
        <v>263</v>
      </c>
      <c r="C236" s="11"/>
      <c r="D236" s="19">
        <v>3</v>
      </c>
      <c r="E236" s="19">
        <v>2.5</v>
      </c>
      <c r="F236" s="18">
        <f t="shared" si="3"/>
        <v>83.33333333333333</v>
      </c>
    </row>
    <row r="237" spans="1:6" ht="12.75" outlineLevel="3">
      <c r="A237" s="10" t="s">
        <v>255</v>
      </c>
      <c r="B237" s="11" t="s">
        <v>265</v>
      </c>
      <c r="C237" s="11"/>
      <c r="D237" s="19">
        <v>3</v>
      </c>
      <c r="E237" s="19">
        <v>2.5</v>
      </c>
      <c r="F237" s="18">
        <f t="shared" si="3"/>
        <v>83.33333333333333</v>
      </c>
    </row>
    <row r="238" spans="1:6" ht="22.5" outlineLevel="4">
      <c r="A238" s="12" t="s">
        <v>17</v>
      </c>
      <c r="B238" s="13" t="s">
        <v>265</v>
      </c>
      <c r="C238" s="13" t="s">
        <v>16</v>
      </c>
      <c r="D238" s="20">
        <v>3</v>
      </c>
      <c r="E238" s="20">
        <v>2.5</v>
      </c>
      <c r="F238" s="18">
        <f t="shared" si="3"/>
        <v>83.33333333333333</v>
      </c>
    </row>
    <row r="239" spans="1:6" ht="45" outlineLevel="1">
      <c r="A239" s="10" t="s">
        <v>267</v>
      </c>
      <c r="B239" s="11" t="s">
        <v>266</v>
      </c>
      <c r="C239" s="11"/>
      <c r="D239" s="19">
        <v>1639</v>
      </c>
      <c r="E239" s="19">
        <v>1632.5</v>
      </c>
      <c r="F239" s="18">
        <f t="shared" si="3"/>
        <v>99.60341671751068</v>
      </c>
    </row>
    <row r="240" spans="1:6" ht="12.75" outlineLevel="2">
      <c r="A240" s="10" t="s">
        <v>264</v>
      </c>
      <c r="B240" s="11" t="s">
        <v>268</v>
      </c>
      <c r="C240" s="11"/>
      <c r="D240" s="19">
        <v>1639</v>
      </c>
      <c r="E240" s="19">
        <v>1632.5</v>
      </c>
      <c r="F240" s="18">
        <f t="shared" si="3"/>
        <v>99.60341671751068</v>
      </c>
    </row>
    <row r="241" spans="1:6" ht="12.75" outlineLevel="3">
      <c r="A241" s="10" t="s">
        <v>255</v>
      </c>
      <c r="B241" s="11" t="s">
        <v>269</v>
      </c>
      <c r="C241" s="11"/>
      <c r="D241" s="19">
        <v>1639</v>
      </c>
      <c r="E241" s="19">
        <v>1632.5</v>
      </c>
      <c r="F241" s="18">
        <f t="shared" si="3"/>
        <v>99.60341671751068</v>
      </c>
    </row>
    <row r="242" spans="1:6" ht="22.5" outlineLevel="4">
      <c r="A242" s="12" t="s">
        <v>17</v>
      </c>
      <c r="B242" s="13" t="s">
        <v>269</v>
      </c>
      <c r="C242" s="13" t="s">
        <v>16</v>
      </c>
      <c r="D242" s="20">
        <v>1489</v>
      </c>
      <c r="E242" s="20">
        <v>1482.5</v>
      </c>
      <c r="F242" s="18">
        <f t="shared" si="3"/>
        <v>99.56346541302888</v>
      </c>
    </row>
    <row r="243" spans="1:6" ht="33.75" outlineLevel="4">
      <c r="A243" s="12" t="s">
        <v>13</v>
      </c>
      <c r="B243" s="13" t="s">
        <v>269</v>
      </c>
      <c r="C243" s="13" t="s">
        <v>12</v>
      </c>
      <c r="D243" s="20">
        <v>150</v>
      </c>
      <c r="E243" s="20">
        <v>150</v>
      </c>
      <c r="F243" s="18">
        <f t="shared" si="3"/>
        <v>100</v>
      </c>
    </row>
    <row r="244" spans="1:6" ht="22.5" outlineLevel="1">
      <c r="A244" s="10" t="s">
        <v>271</v>
      </c>
      <c r="B244" s="11" t="s">
        <v>270</v>
      </c>
      <c r="C244" s="11"/>
      <c r="D244" s="19">
        <v>20104.7</v>
      </c>
      <c r="E244" s="19">
        <v>16071.5</v>
      </c>
      <c r="F244" s="18">
        <f t="shared" si="3"/>
        <v>79.93901923430839</v>
      </c>
    </row>
    <row r="245" spans="1:6" ht="12.75" outlineLevel="2">
      <c r="A245" s="10" t="s">
        <v>264</v>
      </c>
      <c r="B245" s="11" t="s">
        <v>272</v>
      </c>
      <c r="C245" s="11"/>
      <c r="D245" s="19">
        <v>20104.7</v>
      </c>
      <c r="E245" s="19">
        <v>16071.5</v>
      </c>
      <c r="F245" s="18">
        <f t="shared" si="3"/>
        <v>79.93901923430839</v>
      </c>
    </row>
    <row r="246" spans="1:6" ht="33.75" outlineLevel="3">
      <c r="A246" s="10" t="s">
        <v>274</v>
      </c>
      <c r="B246" s="11" t="s">
        <v>273</v>
      </c>
      <c r="C246" s="11"/>
      <c r="D246" s="19">
        <v>15078.5</v>
      </c>
      <c r="E246" s="19">
        <v>11789.3</v>
      </c>
      <c r="F246" s="18">
        <f t="shared" si="3"/>
        <v>78.1861591007063</v>
      </c>
    </row>
    <row r="247" spans="1:6" ht="12.75" outlineLevel="4">
      <c r="A247" s="12" t="s">
        <v>71</v>
      </c>
      <c r="B247" s="13" t="s">
        <v>273</v>
      </c>
      <c r="C247" s="13" t="s">
        <v>70</v>
      </c>
      <c r="D247" s="20">
        <v>15078.5</v>
      </c>
      <c r="E247" s="20">
        <v>11789.3</v>
      </c>
      <c r="F247" s="18">
        <f t="shared" si="3"/>
        <v>78.1861591007063</v>
      </c>
    </row>
    <row r="248" spans="1:6" ht="33.75" outlineLevel="3">
      <c r="A248" s="10" t="s">
        <v>276</v>
      </c>
      <c r="B248" s="11" t="s">
        <v>275</v>
      </c>
      <c r="C248" s="11"/>
      <c r="D248" s="19">
        <v>5026.2</v>
      </c>
      <c r="E248" s="19">
        <v>4282.2</v>
      </c>
      <c r="F248" s="18">
        <f t="shared" si="3"/>
        <v>85.19756476065417</v>
      </c>
    </row>
    <row r="249" spans="1:6" ht="12.75" outlineLevel="4">
      <c r="A249" s="12" t="s">
        <v>71</v>
      </c>
      <c r="B249" s="13" t="s">
        <v>275</v>
      </c>
      <c r="C249" s="13" t="s">
        <v>70</v>
      </c>
      <c r="D249" s="20">
        <v>5026.2</v>
      </c>
      <c r="E249" s="20">
        <v>4282.2</v>
      </c>
      <c r="F249" s="18">
        <f t="shared" si="3"/>
        <v>85.19756476065417</v>
      </c>
    </row>
    <row r="250" spans="1:6" ht="22.5" outlineLevel="1">
      <c r="A250" s="10" t="s">
        <v>278</v>
      </c>
      <c r="B250" s="11" t="s">
        <v>277</v>
      </c>
      <c r="C250" s="11"/>
      <c r="D250" s="19">
        <v>33</v>
      </c>
      <c r="E250" s="19">
        <v>24.8</v>
      </c>
      <c r="F250" s="18">
        <f t="shared" si="3"/>
        <v>75.15151515151516</v>
      </c>
    </row>
    <row r="251" spans="1:6" ht="12.75" outlineLevel="2">
      <c r="A251" s="10" t="s">
        <v>264</v>
      </c>
      <c r="B251" s="11" t="s">
        <v>279</v>
      </c>
      <c r="C251" s="11"/>
      <c r="D251" s="19">
        <v>33</v>
      </c>
      <c r="E251" s="19">
        <v>24.8</v>
      </c>
      <c r="F251" s="18">
        <f t="shared" si="3"/>
        <v>75.15151515151516</v>
      </c>
    </row>
    <row r="252" spans="1:6" ht="12.75" outlineLevel="3">
      <c r="A252" s="10" t="s">
        <v>255</v>
      </c>
      <c r="B252" s="11" t="s">
        <v>280</v>
      </c>
      <c r="C252" s="11"/>
      <c r="D252" s="19">
        <v>33</v>
      </c>
      <c r="E252" s="19">
        <v>24.8</v>
      </c>
      <c r="F252" s="18">
        <f t="shared" si="3"/>
        <v>75.15151515151516</v>
      </c>
    </row>
    <row r="253" spans="1:6" ht="22.5" outlineLevel="4">
      <c r="A253" s="12" t="s">
        <v>17</v>
      </c>
      <c r="B253" s="13" t="s">
        <v>280</v>
      </c>
      <c r="C253" s="13" t="s">
        <v>16</v>
      </c>
      <c r="D253" s="20">
        <v>33</v>
      </c>
      <c r="E253" s="20">
        <v>24.8</v>
      </c>
      <c r="F253" s="18">
        <f t="shared" si="3"/>
        <v>75.15151515151516</v>
      </c>
    </row>
    <row r="254" spans="1:8" ht="45">
      <c r="A254" s="10" t="s">
        <v>282</v>
      </c>
      <c r="B254" s="11" t="s">
        <v>281</v>
      </c>
      <c r="C254" s="11"/>
      <c r="D254" s="19">
        <v>8649.8</v>
      </c>
      <c r="E254" s="19">
        <v>8304.6</v>
      </c>
      <c r="F254" s="18">
        <f t="shared" si="3"/>
        <v>96.00915628107009</v>
      </c>
      <c r="G254" s="9">
        <f>D255+D261+D271</f>
        <v>8649.8</v>
      </c>
      <c r="H254" s="9">
        <f>E255+E261+E271</f>
        <v>8304.6</v>
      </c>
    </row>
    <row r="255" spans="1:6" ht="56.25" outlineLevel="1">
      <c r="A255" s="10" t="s">
        <v>284</v>
      </c>
      <c r="B255" s="11" t="s">
        <v>283</v>
      </c>
      <c r="C255" s="11"/>
      <c r="D255" s="19">
        <v>962.5</v>
      </c>
      <c r="E255" s="19">
        <v>708.1</v>
      </c>
      <c r="F255" s="18">
        <f t="shared" si="3"/>
        <v>73.56883116883117</v>
      </c>
    </row>
    <row r="256" spans="1:6" ht="45" outlineLevel="2">
      <c r="A256" s="10" t="s">
        <v>286</v>
      </c>
      <c r="B256" s="11" t="s">
        <v>285</v>
      </c>
      <c r="C256" s="11"/>
      <c r="D256" s="19">
        <v>962.5</v>
      </c>
      <c r="E256" s="19">
        <v>708.1</v>
      </c>
      <c r="F256" s="18">
        <f t="shared" si="3"/>
        <v>73.56883116883117</v>
      </c>
    </row>
    <row r="257" spans="1:6" ht="56.25" outlineLevel="3">
      <c r="A257" s="10" t="s">
        <v>288</v>
      </c>
      <c r="B257" s="11" t="s">
        <v>287</v>
      </c>
      <c r="C257" s="11"/>
      <c r="D257" s="19">
        <v>650</v>
      </c>
      <c r="E257" s="19">
        <v>395.6</v>
      </c>
      <c r="F257" s="18">
        <f t="shared" si="3"/>
        <v>60.86153846153846</v>
      </c>
    </row>
    <row r="258" spans="1:6" ht="22.5" outlineLevel="4">
      <c r="A258" s="12" t="s">
        <v>17</v>
      </c>
      <c r="B258" s="13" t="s">
        <v>287</v>
      </c>
      <c r="C258" s="13" t="s">
        <v>16</v>
      </c>
      <c r="D258" s="20">
        <v>650</v>
      </c>
      <c r="E258" s="20">
        <v>395.6</v>
      </c>
      <c r="F258" s="18">
        <f t="shared" si="3"/>
        <v>60.86153846153846</v>
      </c>
    </row>
    <row r="259" spans="1:6" ht="56.25" outlineLevel="3">
      <c r="A259" s="10" t="s">
        <v>290</v>
      </c>
      <c r="B259" s="11" t="s">
        <v>289</v>
      </c>
      <c r="C259" s="11"/>
      <c r="D259" s="19">
        <v>312.5</v>
      </c>
      <c r="E259" s="19">
        <v>312.5</v>
      </c>
      <c r="F259" s="18">
        <f t="shared" si="3"/>
        <v>100</v>
      </c>
    </row>
    <row r="260" spans="1:6" ht="22.5" outlineLevel="4">
      <c r="A260" s="12" t="s">
        <v>17</v>
      </c>
      <c r="B260" s="13" t="s">
        <v>289</v>
      </c>
      <c r="C260" s="13" t="s">
        <v>16</v>
      </c>
      <c r="D260" s="20">
        <v>312.5</v>
      </c>
      <c r="E260" s="20">
        <v>312.5</v>
      </c>
      <c r="F260" s="18">
        <f t="shared" si="3"/>
        <v>100</v>
      </c>
    </row>
    <row r="261" spans="1:6" ht="33.75" outlineLevel="1">
      <c r="A261" s="10" t="s">
        <v>292</v>
      </c>
      <c r="B261" s="11" t="s">
        <v>291</v>
      </c>
      <c r="C261" s="11"/>
      <c r="D261" s="19">
        <v>7117.7</v>
      </c>
      <c r="E261" s="19">
        <v>7054.9</v>
      </c>
      <c r="F261" s="18">
        <f t="shared" si="3"/>
        <v>99.1176925130309</v>
      </c>
    </row>
    <row r="262" spans="1:6" ht="45" outlineLevel="2">
      <c r="A262" s="10" t="s">
        <v>294</v>
      </c>
      <c r="B262" s="11" t="s">
        <v>293</v>
      </c>
      <c r="C262" s="11"/>
      <c r="D262" s="19">
        <v>7117.7</v>
      </c>
      <c r="E262" s="19">
        <v>7054.9</v>
      </c>
      <c r="F262" s="18">
        <f t="shared" si="3"/>
        <v>99.1176925130309</v>
      </c>
    </row>
    <row r="263" spans="1:6" ht="78.75" outlineLevel="3">
      <c r="A263" s="10" t="s">
        <v>296</v>
      </c>
      <c r="B263" s="11" t="s">
        <v>295</v>
      </c>
      <c r="C263" s="11"/>
      <c r="D263" s="19">
        <v>5436.4</v>
      </c>
      <c r="E263" s="19">
        <v>5436.4</v>
      </c>
      <c r="F263" s="18">
        <f aca="true" t="shared" si="4" ref="F263:F326">E263*100/D263</f>
        <v>100</v>
      </c>
    </row>
    <row r="264" spans="1:6" ht="33.75" outlineLevel="4">
      <c r="A264" s="12" t="s">
        <v>13</v>
      </c>
      <c r="B264" s="13" t="s">
        <v>295</v>
      </c>
      <c r="C264" s="13" t="s">
        <v>12</v>
      </c>
      <c r="D264" s="20">
        <v>5436.4</v>
      </c>
      <c r="E264" s="20">
        <v>5436.4</v>
      </c>
      <c r="F264" s="18">
        <f t="shared" si="4"/>
        <v>100</v>
      </c>
    </row>
    <row r="265" spans="1:6" ht="56.25" outlineLevel="3">
      <c r="A265" s="10" t="s">
        <v>298</v>
      </c>
      <c r="B265" s="11" t="s">
        <v>297</v>
      </c>
      <c r="C265" s="11"/>
      <c r="D265" s="19">
        <v>1000</v>
      </c>
      <c r="E265" s="19">
        <v>1000</v>
      </c>
      <c r="F265" s="18">
        <f t="shared" si="4"/>
        <v>100</v>
      </c>
    </row>
    <row r="266" spans="1:6" ht="33.75" outlineLevel="4">
      <c r="A266" s="12" t="s">
        <v>13</v>
      </c>
      <c r="B266" s="13" t="s">
        <v>297</v>
      </c>
      <c r="C266" s="13" t="s">
        <v>12</v>
      </c>
      <c r="D266" s="20">
        <v>1000</v>
      </c>
      <c r="E266" s="20">
        <v>1000</v>
      </c>
      <c r="F266" s="18">
        <f t="shared" si="4"/>
        <v>100</v>
      </c>
    </row>
    <row r="267" spans="1:6" ht="22.5" outlineLevel="3">
      <c r="A267" s="10" t="s">
        <v>300</v>
      </c>
      <c r="B267" s="11" t="s">
        <v>299</v>
      </c>
      <c r="C267" s="11"/>
      <c r="D267" s="19">
        <v>300.4</v>
      </c>
      <c r="E267" s="19">
        <v>237.6</v>
      </c>
      <c r="F267" s="18">
        <f t="shared" si="4"/>
        <v>79.09454061251665</v>
      </c>
    </row>
    <row r="268" spans="1:6" ht="22.5" outlineLevel="4">
      <c r="A268" s="12" t="s">
        <v>17</v>
      </c>
      <c r="B268" s="13" t="s">
        <v>299</v>
      </c>
      <c r="C268" s="13" t="s">
        <v>16</v>
      </c>
      <c r="D268" s="20">
        <v>300.4</v>
      </c>
      <c r="E268" s="20">
        <v>237.6</v>
      </c>
      <c r="F268" s="18">
        <f t="shared" si="4"/>
        <v>79.09454061251665</v>
      </c>
    </row>
    <row r="269" spans="1:6" ht="45" outlineLevel="3">
      <c r="A269" s="10" t="s">
        <v>302</v>
      </c>
      <c r="B269" s="11" t="s">
        <v>301</v>
      </c>
      <c r="C269" s="11"/>
      <c r="D269" s="19">
        <v>380.9</v>
      </c>
      <c r="E269" s="19">
        <v>380.9</v>
      </c>
      <c r="F269" s="18">
        <f t="shared" si="4"/>
        <v>100</v>
      </c>
    </row>
    <row r="270" spans="1:6" ht="33.75" outlineLevel="4">
      <c r="A270" s="12" t="s">
        <v>13</v>
      </c>
      <c r="B270" s="13" t="s">
        <v>301</v>
      </c>
      <c r="C270" s="13" t="s">
        <v>12</v>
      </c>
      <c r="D270" s="20">
        <v>380.9</v>
      </c>
      <c r="E270" s="20">
        <v>380.9</v>
      </c>
      <c r="F270" s="18">
        <f t="shared" si="4"/>
        <v>100</v>
      </c>
    </row>
    <row r="271" spans="1:6" ht="33.75" outlineLevel="1">
      <c r="A271" s="10" t="s">
        <v>304</v>
      </c>
      <c r="B271" s="11" t="s">
        <v>303</v>
      </c>
      <c r="C271" s="11"/>
      <c r="D271" s="19">
        <v>569.6</v>
      </c>
      <c r="E271" s="19">
        <v>541.6</v>
      </c>
      <c r="F271" s="18">
        <f t="shared" si="4"/>
        <v>95.08426966292134</v>
      </c>
    </row>
    <row r="272" spans="1:6" ht="33.75" outlineLevel="2">
      <c r="A272" s="10" t="s">
        <v>306</v>
      </c>
      <c r="B272" s="11" t="s">
        <v>305</v>
      </c>
      <c r="C272" s="11"/>
      <c r="D272" s="19">
        <v>569.6</v>
      </c>
      <c r="E272" s="19">
        <v>541.6</v>
      </c>
      <c r="F272" s="18">
        <f t="shared" si="4"/>
        <v>95.08426966292134</v>
      </c>
    </row>
    <row r="273" spans="1:6" ht="12.75" outlineLevel="3">
      <c r="A273" s="10" t="s">
        <v>308</v>
      </c>
      <c r="B273" s="11" t="s">
        <v>307</v>
      </c>
      <c r="C273" s="11"/>
      <c r="D273" s="19">
        <v>569.6</v>
      </c>
      <c r="E273" s="19">
        <v>541.6</v>
      </c>
      <c r="F273" s="18">
        <f t="shared" si="4"/>
        <v>95.08426966292134</v>
      </c>
    </row>
    <row r="274" spans="1:6" ht="22.5" outlineLevel="4">
      <c r="A274" s="12" t="s">
        <v>17</v>
      </c>
      <c r="B274" s="13" t="s">
        <v>307</v>
      </c>
      <c r="C274" s="13" t="s">
        <v>16</v>
      </c>
      <c r="D274" s="20">
        <v>569.6</v>
      </c>
      <c r="E274" s="20">
        <v>541.6</v>
      </c>
      <c r="F274" s="18">
        <f t="shared" si="4"/>
        <v>95.08426966292134</v>
      </c>
    </row>
    <row r="275" spans="1:8" ht="56.25">
      <c r="A275" s="10" t="s">
        <v>310</v>
      </c>
      <c r="B275" s="11" t="s">
        <v>309</v>
      </c>
      <c r="C275" s="11"/>
      <c r="D275" s="19">
        <v>9130.1</v>
      </c>
      <c r="E275" s="19">
        <v>8754.9</v>
      </c>
      <c r="F275" s="18">
        <f t="shared" si="4"/>
        <v>95.89051598558613</v>
      </c>
      <c r="G275" s="9">
        <f>D276+D280+D294+D302</f>
        <v>9130.1</v>
      </c>
      <c r="H275" s="9">
        <f>E276+E280+E294+E302</f>
        <v>8754.9</v>
      </c>
    </row>
    <row r="276" spans="1:6" ht="33.75" outlineLevel="1">
      <c r="A276" s="10" t="s">
        <v>312</v>
      </c>
      <c r="B276" s="11" t="s">
        <v>311</v>
      </c>
      <c r="C276" s="11"/>
      <c r="D276" s="19">
        <v>200</v>
      </c>
      <c r="E276" s="19">
        <v>198.7</v>
      </c>
      <c r="F276" s="18">
        <f t="shared" si="4"/>
        <v>99.35</v>
      </c>
    </row>
    <row r="277" spans="1:6" ht="45" outlineLevel="2">
      <c r="A277" s="10" t="s">
        <v>314</v>
      </c>
      <c r="B277" s="11" t="s">
        <v>313</v>
      </c>
      <c r="C277" s="11"/>
      <c r="D277" s="19">
        <v>200</v>
      </c>
      <c r="E277" s="19">
        <v>198.7</v>
      </c>
      <c r="F277" s="18">
        <f t="shared" si="4"/>
        <v>99.35</v>
      </c>
    </row>
    <row r="278" spans="1:6" ht="56.25" outlineLevel="3">
      <c r="A278" s="10" t="s">
        <v>316</v>
      </c>
      <c r="B278" s="11" t="s">
        <v>315</v>
      </c>
      <c r="C278" s="11"/>
      <c r="D278" s="19">
        <v>200</v>
      </c>
      <c r="E278" s="19">
        <v>198.7</v>
      </c>
      <c r="F278" s="18">
        <f t="shared" si="4"/>
        <v>99.35</v>
      </c>
    </row>
    <row r="279" spans="1:6" ht="22.5" outlineLevel="4">
      <c r="A279" s="12" t="s">
        <v>17</v>
      </c>
      <c r="B279" s="13" t="s">
        <v>315</v>
      </c>
      <c r="C279" s="13" t="s">
        <v>16</v>
      </c>
      <c r="D279" s="20">
        <v>200</v>
      </c>
      <c r="E279" s="20">
        <v>198.7</v>
      </c>
      <c r="F279" s="18">
        <f t="shared" si="4"/>
        <v>99.35</v>
      </c>
    </row>
    <row r="280" spans="1:6" ht="45" outlineLevel="1">
      <c r="A280" s="10" t="s">
        <v>318</v>
      </c>
      <c r="B280" s="11" t="s">
        <v>317</v>
      </c>
      <c r="C280" s="11"/>
      <c r="D280" s="19">
        <v>5915</v>
      </c>
      <c r="E280" s="19">
        <v>5829.1</v>
      </c>
      <c r="F280" s="18">
        <f t="shared" si="4"/>
        <v>98.54775993237531</v>
      </c>
    </row>
    <row r="281" spans="1:6" ht="33.75" outlineLevel="2">
      <c r="A281" s="10" t="s">
        <v>320</v>
      </c>
      <c r="B281" s="11" t="s">
        <v>319</v>
      </c>
      <c r="C281" s="11"/>
      <c r="D281" s="19">
        <v>5915</v>
      </c>
      <c r="E281" s="19">
        <v>5829.1</v>
      </c>
      <c r="F281" s="18">
        <f t="shared" si="4"/>
        <v>98.54775993237531</v>
      </c>
    </row>
    <row r="282" spans="1:6" ht="67.5" outlineLevel="3">
      <c r="A282" s="10" t="s">
        <v>322</v>
      </c>
      <c r="B282" s="11" t="s">
        <v>321</v>
      </c>
      <c r="C282" s="11"/>
      <c r="D282" s="19">
        <v>130</v>
      </c>
      <c r="E282" s="19">
        <v>108.6</v>
      </c>
      <c r="F282" s="18">
        <f t="shared" si="4"/>
        <v>83.53846153846153</v>
      </c>
    </row>
    <row r="283" spans="1:6" ht="22.5" outlineLevel="4">
      <c r="A283" s="12" t="s">
        <v>17</v>
      </c>
      <c r="B283" s="13" t="s">
        <v>321</v>
      </c>
      <c r="C283" s="13" t="s">
        <v>16</v>
      </c>
      <c r="D283" s="20">
        <v>130</v>
      </c>
      <c r="E283" s="20">
        <v>108.6</v>
      </c>
      <c r="F283" s="18">
        <f t="shared" si="4"/>
        <v>83.53846153846153</v>
      </c>
    </row>
    <row r="284" spans="1:6" ht="45" outlineLevel="3">
      <c r="A284" s="10" t="s">
        <v>324</v>
      </c>
      <c r="B284" s="11" t="s">
        <v>323</v>
      </c>
      <c r="C284" s="11"/>
      <c r="D284" s="19">
        <v>1875</v>
      </c>
      <c r="E284" s="19">
        <v>1833.5</v>
      </c>
      <c r="F284" s="18">
        <f t="shared" si="4"/>
        <v>97.78666666666666</v>
      </c>
    </row>
    <row r="285" spans="1:6" ht="22.5" outlineLevel="4">
      <c r="A285" s="12" t="s">
        <v>17</v>
      </c>
      <c r="B285" s="13" t="s">
        <v>323</v>
      </c>
      <c r="C285" s="13" t="s">
        <v>16</v>
      </c>
      <c r="D285" s="20">
        <v>1875</v>
      </c>
      <c r="E285" s="20">
        <v>1833.5</v>
      </c>
      <c r="F285" s="18">
        <f t="shared" si="4"/>
        <v>97.78666666666666</v>
      </c>
    </row>
    <row r="286" spans="1:6" ht="22.5" outlineLevel="3">
      <c r="A286" s="10" t="s">
        <v>326</v>
      </c>
      <c r="B286" s="11" t="s">
        <v>325</v>
      </c>
      <c r="C286" s="11"/>
      <c r="D286" s="19">
        <v>640</v>
      </c>
      <c r="E286" s="19">
        <v>640</v>
      </c>
      <c r="F286" s="18">
        <f t="shared" si="4"/>
        <v>100</v>
      </c>
    </row>
    <row r="287" spans="1:6" ht="22.5" outlineLevel="4">
      <c r="A287" s="12" t="s">
        <v>17</v>
      </c>
      <c r="B287" s="13" t="s">
        <v>325</v>
      </c>
      <c r="C287" s="13" t="s">
        <v>16</v>
      </c>
      <c r="D287" s="20">
        <v>640</v>
      </c>
      <c r="E287" s="20">
        <v>640</v>
      </c>
      <c r="F287" s="18">
        <f t="shared" si="4"/>
        <v>100</v>
      </c>
    </row>
    <row r="288" spans="1:6" ht="22.5" outlineLevel="3">
      <c r="A288" s="10" t="s">
        <v>328</v>
      </c>
      <c r="B288" s="11" t="s">
        <v>327</v>
      </c>
      <c r="C288" s="11"/>
      <c r="D288" s="19">
        <v>965</v>
      </c>
      <c r="E288" s="19">
        <v>942</v>
      </c>
      <c r="F288" s="18">
        <f t="shared" si="4"/>
        <v>97.61658031088083</v>
      </c>
    </row>
    <row r="289" spans="1:6" ht="22.5" outlineLevel="4">
      <c r="A289" s="12" t="s">
        <v>17</v>
      </c>
      <c r="B289" s="13" t="s">
        <v>327</v>
      </c>
      <c r="C289" s="13" t="s">
        <v>16</v>
      </c>
      <c r="D289" s="20">
        <v>965</v>
      </c>
      <c r="E289" s="20">
        <v>942</v>
      </c>
      <c r="F289" s="18">
        <f t="shared" si="4"/>
        <v>97.61658031088083</v>
      </c>
    </row>
    <row r="290" spans="1:6" ht="33.75" outlineLevel="3">
      <c r="A290" s="10" t="s">
        <v>330</v>
      </c>
      <c r="B290" s="11" t="s">
        <v>329</v>
      </c>
      <c r="C290" s="11"/>
      <c r="D290" s="19">
        <v>360</v>
      </c>
      <c r="E290" s="19">
        <v>360</v>
      </c>
      <c r="F290" s="18">
        <f t="shared" si="4"/>
        <v>100</v>
      </c>
    </row>
    <row r="291" spans="1:6" ht="22.5" outlineLevel="4">
      <c r="A291" s="12" t="s">
        <v>17</v>
      </c>
      <c r="B291" s="13" t="s">
        <v>329</v>
      </c>
      <c r="C291" s="13" t="s">
        <v>16</v>
      </c>
      <c r="D291" s="20">
        <v>360</v>
      </c>
      <c r="E291" s="20">
        <v>360</v>
      </c>
      <c r="F291" s="18">
        <f t="shared" si="4"/>
        <v>100</v>
      </c>
    </row>
    <row r="292" spans="1:6" ht="33.75" outlineLevel="3">
      <c r="A292" s="10" t="s">
        <v>332</v>
      </c>
      <c r="B292" s="11" t="s">
        <v>331</v>
      </c>
      <c r="C292" s="11"/>
      <c r="D292" s="19">
        <v>1945</v>
      </c>
      <c r="E292" s="19">
        <v>1945</v>
      </c>
      <c r="F292" s="18">
        <f t="shared" si="4"/>
        <v>100</v>
      </c>
    </row>
    <row r="293" spans="1:6" ht="22.5" outlineLevel="4">
      <c r="A293" s="12" t="s">
        <v>17</v>
      </c>
      <c r="B293" s="13" t="s">
        <v>331</v>
      </c>
      <c r="C293" s="13" t="s">
        <v>16</v>
      </c>
      <c r="D293" s="20">
        <v>1945</v>
      </c>
      <c r="E293" s="20">
        <v>1945</v>
      </c>
      <c r="F293" s="18">
        <f t="shared" si="4"/>
        <v>100</v>
      </c>
    </row>
    <row r="294" spans="1:6" ht="33.75" outlineLevel="1">
      <c r="A294" s="10" t="s">
        <v>334</v>
      </c>
      <c r="B294" s="11" t="s">
        <v>333</v>
      </c>
      <c r="C294" s="11"/>
      <c r="D294" s="19">
        <v>2995.1</v>
      </c>
      <c r="E294" s="19">
        <v>2727.1</v>
      </c>
      <c r="F294" s="18">
        <f t="shared" si="4"/>
        <v>91.05205168441789</v>
      </c>
    </row>
    <row r="295" spans="1:6" ht="56.25" outlineLevel="2">
      <c r="A295" s="10" t="s">
        <v>336</v>
      </c>
      <c r="B295" s="11" t="s">
        <v>335</v>
      </c>
      <c r="C295" s="11"/>
      <c r="D295" s="19">
        <v>2995.1</v>
      </c>
      <c r="E295" s="19">
        <v>2727.1</v>
      </c>
      <c r="F295" s="18">
        <f t="shared" si="4"/>
        <v>91.05205168441789</v>
      </c>
    </row>
    <row r="296" spans="1:6" ht="33.75" outlineLevel="3">
      <c r="A296" s="10" t="s">
        <v>338</v>
      </c>
      <c r="B296" s="11" t="s">
        <v>337</v>
      </c>
      <c r="C296" s="11"/>
      <c r="D296" s="19">
        <v>1000</v>
      </c>
      <c r="E296" s="19">
        <v>731.9</v>
      </c>
      <c r="F296" s="18">
        <f t="shared" si="4"/>
        <v>73.19</v>
      </c>
    </row>
    <row r="297" spans="1:6" ht="12.75" outlineLevel="4">
      <c r="A297" s="12" t="s">
        <v>19</v>
      </c>
      <c r="B297" s="13" t="s">
        <v>337</v>
      </c>
      <c r="C297" s="13" t="s">
        <v>18</v>
      </c>
      <c r="D297" s="20">
        <v>1000</v>
      </c>
      <c r="E297" s="20">
        <v>731.9</v>
      </c>
      <c r="F297" s="18">
        <f t="shared" si="4"/>
        <v>73.19</v>
      </c>
    </row>
    <row r="298" spans="1:6" ht="33.75" outlineLevel="3">
      <c r="A298" s="10" t="s">
        <v>340</v>
      </c>
      <c r="B298" s="11" t="s">
        <v>339</v>
      </c>
      <c r="C298" s="11"/>
      <c r="D298" s="19">
        <v>704</v>
      </c>
      <c r="E298" s="19">
        <v>704</v>
      </c>
      <c r="F298" s="18">
        <f t="shared" si="4"/>
        <v>100</v>
      </c>
    </row>
    <row r="299" spans="1:6" ht="12.75" outlineLevel="4">
      <c r="A299" s="12" t="s">
        <v>19</v>
      </c>
      <c r="B299" s="13" t="s">
        <v>339</v>
      </c>
      <c r="C299" s="13" t="s">
        <v>18</v>
      </c>
      <c r="D299" s="20">
        <v>704</v>
      </c>
      <c r="E299" s="20">
        <v>704</v>
      </c>
      <c r="F299" s="18">
        <f t="shared" si="4"/>
        <v>100</v>
      </c>
    </row>
    <row r="300" spans="1:6" ht="67.5" outlineLevel="3">
      <c r="A300" s="10" t="s">
        <v>342</v>
      </c>
      <c r="B300" s="11" t="s">
        <v>341</v>
      </c>
      <c r="C300" s="11"/>
      <c r="D300" s="19">
        <v>1291.1</v>
      </c>
      <c r="E300" s="19">
        <v>1291.1</v>
      </c>
      <c r="F300" s="18">
        <f t="shared" si="4"/>
        <v>100</v>
      </c>
    </row>
    <row r="301" spans="1:6" ht="12.75" outlineLevel="4">
      <c r="A301" s="12" t="s">
        <v>19</v>
      </c>
      <c r="B301" s="13" t="s">
        <v>341</v>
      </c>
      <c r="C301" s="13" t="s">
        <v>18</v>
      </c>
      <c r="D301" s="20">
        <v>1291.1</v>
      </c>
      <c r="E301" s="20">
        <v>1291.1</v>
      </c>
      <c r="F301" s="18">
        <f t="shared" si="4"/>
        <v>100</v>
      </c>
    </row>
    <row r="302" spans="1:6" ht="67.5" outlineLevel="1">
      <c r="A302" s="10" t="s">
        <v>344</v>
      </c>
      <c r="B302" s="11" t="s">
        <v>343</v>
      </c>
      <c r="C302" s="11"/>
      <c r="D302" s="19">
        <v>20</v>
      </c>
      <c r="E302" s="19">
        <v>0</v>
      </c>
      <c r="F302" s="18">
        <f t="shared" si="4"/>
        <v>0</v>
      </c>
    </row>
    <row r="303" spans="1:6" ht="33.75" outlineLevel="2">
      <c r="A303" s="10" t="s">
        <v>346</v>
      </c>
      <c r="B303" s="11" t="s">
        <v>345</v>
      </c>
      <c r="C303" s="11"/>
      <c r="D303" s="19">
        <v>20</v>
      </c>
      <c r="E303" s="19">
        <v>0</v>
      </c>
      <c r="F303" s="18">
        <f t="shared" si="4"/>
        <v>0</v>
      </c>
    </row>
    <row r="304" spans="1:6" ht="56.25" outlineLevel="3">
      <c r="A304" s="10" t="s">
        <v>316</v>
      </c>
      <c r="B304" s="11" t="s">
        <v>347</v>
      </c>
      <c r="C304" s="11"/>
      <c r="D304" s="19">
        <v>20</v>
      </c>
      <c r="E304" s="19">
        <v>0</v>
      </c>
      <c r="F304" s="18">
        <f t="shared" si="4"/>
        <v>0</v>
      </c>
    </row>
    <row r="305" spans="1:6" ht="22.5" outlineLevel="4">
      <c r="A305" s="12" t="s">
        <v>17</v>
      </c>
      <c r="B305" s="13" t="s">
        <v>347</v>
      </c>
      <c r="C305" s="13" t="s">
        <v>16</v>
      </c>
      <c r="D305" s="20">
        <v>20</v>
      </c>
      <c r="E305" s="20">
        <v>0</v>
      </c>
      <c r="F305" s="18">
        <f t="shared" si="4"/>
        <v>0</v>
      </c>
    </row>
    <row r="306" spans="1:8" ht="45">
      <c r="A306" s="10" t="s">
        <v>349</v>
      </c>
      <c r="B306" s="11" t="s">
        <v>348</v>
      </c>
      <c r="C306" s="11"/>
      <c r="D306" s="19">
        <v>1420.6</v>
      </c>
      <c r="E306" s="19">
        <v>1420.6</v>
      </c>
      <c r="F306" s="18">
        <f t="shared" si="4"/>
        <v>100</v>
      </c>
      <c r="G306" s="9">
        <f>D310+D312+D314+D316+D318+D320+D322+D324</f>
        <v>1420.6</v>
      </c>
      <c r="H306" s="9">
        <f>E310+E312+E314+E316+E318+E320+E322+E324</f>
        <v>1420.6</v>
      </c>
    </row>
    <row r="307" spans="1:6" ht="22.5" outlineLevel="1">
      <c r="A307" s="10" t="s">
        <v>351</v>
      </c>
      <c r="B307" s="11" t="s">
        <v>350</v>
      </c>
      <c r="C307" s="11"/>
      <c r="D307" s="19">
        <v>1420.6</v>
      </c>
      <c r="E307" s="19">
        <v>1420.6</v>
      </c>
      <c r="F307" s="18">
        <f t="shared" si="4"/>
        <v>100</v>
      </c>
    </row>
    <row r="308" spans="1:6" ht="22.5" outlineLevel="2">
      <c r="A308" s="10" t="s">
        <v>353</v>
      </c>
      <c r="B308" s="11" t="s">
        <v>352</v>
      </c>
      <c r="C308" s="11"/>
      <c r="D308" s="19">
        <v>1420.6</v>
      </c>
      <c r="E308" s="19">
        <v>1420.6</v>
      </c>
      <c r="F308" s="18">
        <f t="shared" si="4"/>
        <v>100</v>
      </c>
    </row>
    <row r="309" spans="1:6" ht="90" outlineLevel="3">
      <c r="A309" s="10" t="s">
        <v>355</v>
      </c>
      <c r="B309" s="11" t="s">
        <v>354</v>
      </c>
      <c r="C309" s="11"/>
      <c r="D309" s="19">
        <v>205.8</v>
      </c>
      <c r="E309" s="19">
        <v>205.8</v>
      </c>
      <c r="F309" s="18">
        <f t="shared" si="4"/>
        <v>100</v>
      </c>
    </row>
    <row r="310" spans="1:6" ht="12.75" outlineLevel="4">
      <c r="A310" s="12" t="s">
        <v>19</v>
      </c>
      <c r="B310" s="13" t="s">
        <v>354</v>
      </c>
      <c r="C310" s="13" t="s">
        <v>18</v>
      </c>
      <c r="D310" s="20">
        <v>205.8</v>
      </c>
      <c r="E310" s="20">
        <v>205.8</v>
      </c>
      <c r="F310" s="18">
        <f t="shared" si="4"/>
        <v>100</v>
      </c>
    </row>
    <row r="311" spans="1:6" ht="33.75" outlineLevel="3">
      <c r="A311" s="10" t="s">
        <v>357</v>
      </c>
      <c r="B311" s="11" t="s">
        <v>356</v>
      </c>
      <c r="C311" s="11"/>
      <c r="D311" s="19">
        <v>4</v>
      </c>
      <c r="E311" s="19">
        <v>4</v>
      </c>
      <c r="F311" s="18">
        <f t="shared" si="4"/>
        <v>100</v>
      </c>
    </row>
    <row r="312" spans="1:6" ht="12.75" outlineLevel="4">
      <c r="A312" s="12" t="s">
        <v>19</v>
      </c>
      <c r="B312" s="13" t="s">
        <v>356</v>
      </c>
      <c r="C312" s="13" t="s">
        <v>18</v>
      </c>
      <c r="D312" s="20">
        <v>4</v>
      </c>
      <c r="E312" s="20">
        <v>4</v>
      </c>
      <c r="F312" s="18">
        <f t="shared" si="4"/>
        <v>100</v>
      </c>
    </row>
    <row r="313" spans="1:6" ht="56.25" outlineLevel="3">
      <c r="A313" s="10" t="s">
        <v>359</v>
      </c>
      <c r="B313" s="11" t="s">
        <v>358</v>
      </c>
      <c r="C313" s="11"/>
      <c r="D313" s="19">
        <v>247.5</v>
      </c>
      <c r="E313" s="19">
        <v>247.5</v>
      </c>
      <c r="F313" s="18">
        <f t="shared" si="4"/>
        <v>100</v>
      </c>
    </row>
    <row r="314" spans="1:6" ht="12.75" outlineLevel="4">
      <c r="A314" s="12" t="s">
        <v>19</v>
      </c>
      <c r="B314" s="13" t="s">
        <v>358</v>
      </c>
      <c r="C314" s="13" t="s">
        <v>18</v>
      </c>
      <c r="D314" s="20">
        <v>247.5</v>
      </c>
      <c r="E314" s="20">
        <v>247.5</v>
      </c>
      <c r="F314" s="18">
        <f t="shared" si="4"/>
        <v>100</v>
      </c>
    </row>
    <row r="315" spans="1:6" ht="67.5" outlineLevel="3">
      <c r="A315" s="10" t="s">
        <v>361</v>
      </c>
      <c r="B315" s="11" t="s">
        <v>360</v>
      </c>
      <c r="C315" s="11"/>
      <c r="D315" s="19">
        <v>247.5</v>
      </c>
      <c r="E315" s="19">
        <v>247.5</v>
      </c>
      <c r="F315" s="18">
        <f t="shared" si="4"/>
        <v>100</v>
      </c>
    </row>
    <row r="316" spans="1:6" ht="12.75" outlineLevel="4">
      <c r="A316" s="12" t="s">
        <v>19</v>
      </c>
      <c r="B316" s="13" t="s">
        <v>360</v>
      </c>
      <c r="C316" s="13" t="s">
        <v>18</v>
      </c>
      <c r="D316" s="20">
        <v>247.5</v>
      </c>
      <c r="E316" s="20">
        <v>247.5</v>
      </c>
      <c r="F316" s="18">
        <f t="shared" si="4"/>
        <v>100</v>
      </c>
    </row>
    <row r="317" spans="1:6" ht="56.25" outlineLevel="3">
      <c r="A317" s="10" t="s">
        <v>363</v>
      </c>
      <c r="B317" s="11" t="s">
        <v>362</v>
      </c>
      <c r="C317" s="11"/>
      <c r="D317" s="19">
        <v>330</v>
      </c>
      <c r="E317" s="19">
        <v>330</v>
      </c>
      <c r="F317" s="18">
        <f t="shared" si="4"/>
        <v>100</v>
      </c>
    </row>
    <row r="318" spans="1:6" ht="12.75" outlineLevel="4">
      <c r="A318" s="12" t="s">
        <v>19</v>
      </c>
      <c r="B318" s="13" t="s">
        <v>362</v>
      </c>
      <c r="C318" s="13" t="s">
        <v>18</v>
      </c>
      <c r="D318" s="20">
        <v>330</v>
      </c>
      <c r="E318" s="20">
        <v>330</v>
      </c>
      <c r="F318" s="18">
        <f t="shared" si="4"/>
        <v>100</v>
      </c>
    </row>
    <row r="319" spans="1:6" ht="56.25" outlineLevel="3">
      <c r="A319" s="10" t="s">
        <v>365</v>
      </c>
      <c r="B319" s="11" t="s">
        <v>364</v>
      </c>
      <c r="C319" s="11"/>
      <c r="D319" s="19">
        <v>185.5</v>
      </c>
      <c r="E319" s="19">
        <v>185.5</v>
      </c>
      <c r="F319" s="18">
        <f t="shared" si="4"/>
        <v>100</v>
      </c>
    </row>
    <row r="320" spans="1:6" ht="12.75" outlineLevel="4">
      <c r="A320" s="12" t="s">
        <v>19</v>
      </c>
      <c r="B320" s="13" t="s">
        <v>364</v>
      </c>
      <c r="C320" s="13" t="s">
        <v>18</v>
      </c>
      <c r="D320" s="20">
        <v>185.5</v>
      </c>
      <c r="E320" s="20">
        <v>185.5</v>
      </c>
      <c r="F320" s="18">
        <f t="shared" si="4"/>
        <v>100</v>
      </c>
    </row>
    <row r="321" spans="1:6" ht="45" outlineLevel="3">
      <c r="A321" s="10" t="s">
        <v>367</v>
      </c>
      <c r="B321" s="11" t="s">
        <v>366</v>
      </c>
      <c r="C321" s="11"/>
      <c r="D321" s="19">
        <v>93.3</v>
      </c>
      <c r="E321" s="19">
        <v>93.3</v>
      </c>
      <c r="F321" s="18">
        <f t="shared" si="4"/>
        <v>100</v>
      </c>
    </row>
    <row r="322" spans="1:6" ht="12.75" outlineLevel="4">
      <c r="A322" s="12" t="s">
        <v>19</v>
      </c>
      <c r="B322" s="13" t="s">
        <v>366</v>
      </c>
      <c r="C322" s="13" t="s">
        <v>18</v>
      </c>
      <c r="D322" s="20">
        <v>93.3</v>
      </c>
      <c r="E322" s="20">
        <v>93.3</v>
      </c>
      <c r="F322" s="18">
        <f t="shared" si="4"/>
        <v>100</v>
      </c>
    </row>
    <row r="323" spans="1:6" ht="67.5" outlineLevel="3">
      <c r="A323" s="10" t="s">
        <v>369</v>
      </c>
      <c r="B323" s="11" t="s">
        <v>368</v>
      </c>
      <c r="C323" s="11"/>
      <c r="D323" s="19">
        <v>107</v>
      </c>
      <c r="E323" s="19">
        <v>107</v>
      </c>
      <c r="F323" s="18">
        <f t="shared" si="4"/>
        <v>100</v>
      </c>
    </row>
    <row r="324" spans="1:6" ht="12.75" outlineLevel="4">
      <c r="A324" s="12" t="s">
        <v>19</v>
      </c>
      <c r="B324" s="13" t="s">
        <v>368</v>
      </c>
      <c r="C324" s="13" t="s">
        <v>18</v>
      </c>
      <c r="D324" s="20">
        <v>107</v>
      </c>
      <c r="E324" s="20">
        <v>107</v>
      </c>
      <c r="F324" s="18">
        <f t="shared" si="4"/>
        <v>100</v>
      </c>
    </row>
    <row r="325" spans="1:8" ht="45">
      <c r="A325" s="10" t="s">
        <v>371</v>
      </c>
      <c r="B325" s="11" t="s">
        <v>370</v>
      </c>
      <c r="C325" s="11"/>
      <c r="D325" s="19">
        <v>3372.9</v>
      </c>
      <c r="E325" s="19">
        <v>3255</v>
      </c>
      <c r="F325" s="18">
        <f t="shared" si="4"/>
        <v>96.5044916837143</v>
      </c>
      <c r="G325" s="9">
        <f>D326+D332</f>
        <v>3372.9</v>
      </c>
      <c r="H325" s="9">
        <f>E326+E332</f>
        <v>3255</v>
      </c>
    </row>
    <row r="326" spans="1:6" ht="45" outlineLevel="1">
      <c r="A326" s="10" t="s">
        <v>373</v>
      </c>
      <c r="B326" s="11" t="s">
        <v>372</v>
      </c>
      <c r="C326" s="11"/>
      <c r="D326" s="19">
        <v>1320</v>
      </c>
      <c r="E326" s="19">
        <v>1320</v>
      </c>
      <c r="F326" s="18">
        <f t="shared" si="4"/>
        <v>100</v>
      </c>
    </row>
    <row r="327" spans="1:6" ht="22.5" outlineLevel="2">
      <c r="A327" s="10" t="s">
        <v>375</v>
      </c>
      <c r="B327" s="11" t="s">
        <v>374</v>
      </c>
      <c r="C327" s="11"/>
      <c r="D327" s="19">
        <v>1320</v>
      </c>
      <c r="E327" s="19">
        <v>1320</v>
      </c>
      <c r="F327" s="18">
        <f aca="true" t="shared" si="5" ref="F327:F390">E327*100/D327</f>
        <v>100</v>
      </c>
    </row>
    <row r="328" spans="1:6" ht="45" outlineLevel="3">
      <c r="A328" s="10" t="s">
        <v>377</v>
      </c>
      <c r="B328" s="11" t="s">
        <v>376</v>
      </c>
      <c r="C328" s="11"/>
      <c r="D328" s="19">
        <v>1300</v>
      </c>
      <c r="E328" s="19">
        <v>1300</v>
      </c>
      <c r="F328" s="18">
        <f t="shared" si="5"/>
        <v>100</v>
      </c>
    </row>
    <row r="329" spans="1:6" ht="12.75" outlineLevel="4">
      <c r="A329" s="12" t="s">
        <v>19</v>
      </c>
      <c r="B329" s="13" t="s">
        <v>376</v>
      </c>
      <c r="C329" s="13" t="s">
        <v>18</v>
      </c>
      <c r="D329" s="20">
        <v>1300</v>
      </c>
      <c r="E329" s="20">
        <v>1300</v>
      </c>
      <c r="F329" s="18">
        <f t="shared" si="5"/>
        <v>100</v>
      </c>
    </row>
    <row r="330" spans="1:6" ht="33.75" outlineLevel="3">
      <c r="A330" s="10" t="s">
        <v>379</v>
      </c>
      <c r="B330" s="11" t="s">
        <v>378</v>
      </c>
      <c r="C330" s="11"/>
      <c r="D330" s="19">
        <v>20</v>
      </c>
      <c r="E330" s="19">
        <v>20</v>
      </c>
      <c r="F330" s="18">
        <f t="shared" si="5"/>
        <v>100</v>
      </c>
    </row>
    <row r="331" spans="1:6" ht="22.5" outlineLevel="4">
      <c r="A331" s="12" t="s">
        <v>17</v>
      </c>
      <c r="B331" s="13" t="s">
        <v>378</v>
      </c>
      <c r="C331" s="13" t="s">
        <v>16</v>
      </c>
      <c r="D331" s="20">
        <v>20</v>
      </c>
      <c r="E331" s="20">
        <v>20</v>
      </c>
      <c r="F331" s="18">
        <f t="shared" si="5"/>
        <v>100</v>
      </c>
    </row>
    <row r="332" spans="1:6" ht="33.75" outlineLevel="1">
      <c r="A332" s="10" t="s">
        <v>381</v>
      </c>
      <c r="B332" s="11" t="s">
        <v>380</v>
      </c>
      <c r="C332" s="11"/>
      <c r="D332" s="19">
        <v>2052.9</v>
      </c>
      <c r="E332" s="19">
        <v>1935</v>
      </c>
      <c r="F332" s="18">
        <f t="shared" si="5"/>
        <v>94.25690486628672</v>
      </c>
    </row>
    <row r="333" spans="1:6" ht="22.5" outlineLevel="2">
      <c r="A333" s="10" t="s">
        <v>383</v>
      </c>
      <c r="B333" s="11" t="s">
        <v>382</v>
      </c>
      <c r="C333" s="11"/>
      <c r="D333" s="19">
        <v>2032.9</v>
      </c>
      <c r="E333" s="19">
        <v>1915</v>
      </c>
      <c r="F333" s="18">
        <f t="shared" si="5"/>
        <v>94.20040336465148</v>
      </c>
    </row>
    <row r="334" spans="1:6" ht="22.5" outlineLevel="3">
      <c r="A334" s="10" t="s">
        <v>385</v>
      </c>
      <c r="B334" s="11" t="s">
        <v>384</v>
      </c>
      <c r="C334" s="11"/>
      <c r="D334" s="19">
        <v>2032.9</v>
      </c>
      <c r="E334" s="19">
        <v>1915</v>
      </c>
      <c r="F334" s="18">
        <f t="shared" si="5"/>
        <v>94.20040336465148</v>
      </c>
    </row>
    <row r="335" spans="1:6" ht="22.5" outlineLevel="4">
      <c r="A335" s="12" t="s">
        <v>17</v>
      </c>
      <c r="B335" s="13" t="s">
        <v>384</v>
      </c>
      <c r="C335" s="13" t="s">
        <v>16</v>
      </c>
      <c r="D335" s="20">
        <v>1840.9</v>
      </c>
      <c r="E335" s="20">
        <v>1762.3</v>
      </c>
      <c r="F335" s="18">
        <f t="shared" si="5"/>
        <v>95.73034928567549</v>
      </c>
    </row>
    <row r="336" spans="1:6" ht="33.75" outlineLevel="4">
      <c r="A336" s="12" t="s">
        <v>13</v>
      </c>
      <c r="B336" s="13" t="s">
        <v>384</v>
      </c>
      <c r="C336" s="13" t="s">
        <v>12</v>
      </c>
      <c r="D336" s="20">
        <v>192</v>
      </c>
      <c r="E336" s="20">
        <v>152.7</v>
      </c>
      <c r="F336" s="18">
        <f t="shared" si="5"/>
        <v>79.53124999999999</v>
      </c>
    </row>
    <row r="337" spans="1:6" ht="22.5" outlineLevel="2">
      <c r="A337" s="10" t="s">
        <v>387</v>
      </c>
      <c r="B337" s="11" t="s">
        <v>386</v>
      </c>
      <c r="C337" s="11"/>
      <c r="D337" s="19">
        <v>20</v>
      </c>
      <c r="E337" s="19">
        <v>20</v>
      </c>
      <c r="F337" s="18">
        <f t="shared" si="5"/>
        <v>100</v>
      </c>
    </row>
    <row r="338" spans="1:6" ht="22.5" outlineLevel="3">
      <c r="A338" s="10" t="s">
        <v>385</v>
      </c>
      <c r="B338" s="11" t="s">
        <v>388</v>
      </c>
      <c r="C338" s="11"/>
      <c r="D338" s="19">
        <v>20</v>
      </c>
      <c r="E338" s="19">
        <v>20</v>
      </c>
      <c r="F338" s="18">
        <f t="shared" si="5"/>
        <v>100</v>
      </c>
    </row>
    <row r="339" spans="1:6" ht="22.5" outlineLevel="4">
      <c r="A339" s="12" t="s">
        <v>17</v>
      </c>
      <c r="B339" s="13" t="s">
        <v>388</v>
      </c>
      <c r="C339" s="13" t="s">
        <v>16</v>
      </c>
      <c r="D339" s="20">
        <v>20</v>
      </c>
      <c r="E339" s="20">
        <v>20</v>
      </c>
      <c r="F339" s="18">
        <f t="shared" si="5"/>
        <v>100</v>
      </c>
    </row>
    <row r="340" spans="1:8" ht="45">
      <c r="A340" s="10" t="s">
        <v>390</v>
      </c>
      <c r="B340" s="11" t="s">
        <v>389</v>
      </c>
      <c r="C340" s="11"/>
      <c r="D340" s="19">
        <v>14304.4</v>
      </c>
      <c r="E340" s="19">
        <v>13625</v>
      </c>
      <c r="F340" s="18">
        <f t="shared" si="5"/>
        <v>95.25041246050166</v>
      </c>
      <c r="G340" s="9">
        <f>D341+D353+D361</f>
        <v>14304.4</v>
      </c>
      <c r="H340" s="9">
        <f>E341+E353+E361</f>
        <v>13625</v>
      </c>
    </row>
    <row r="341" spans="1:6" ht="45" outlineLevel="1">
      <c r="A341" s="10" t="s">
        <v>392</v>
      </c>
      <c r="B341" s="11" t="s">
        <v>391</v>
      </c>
      <c r="C341" s="11"/>
      <c r="D341" s="19">
        <v>1675</v>
      </c>
      <c r="E341" s="19">
        <v>1092.5</v>
      </c>
      <c r="F341" s="18">
        <f t="shared" si="5"/>
        <v>65.22388059701493</v>
      </c>
    </row>
    <row r="342" spans="1:6" ht="12.75" outlineLevel="2">
      <c r="A342" s="10" t="s">
        <v>394</v>
      </c>
      <c r="B342" s="11" t="s">
        <v>393</v>
      </c>
      <c r="C342" s="11"/>
      <c r="D342" s="19">
        <v>1675</v>
      </c>
      <c r="E342" s="19">
        <v>1092.5</v>
      </c>
      <c r="F342" s="18">
        <f t="shared" si="5"/>
        <v>65.22388059701493</v>
      </c>
    </row>
    <row r="343" spans="1:6" ht="22.5" outlineLevel="3">
      <c r="A343" s="10" t="s">
        <v>396</v>
      </c>
      <c r="B343" s="11" t="s">
        <v>395</v>
      </c>
      <c r="C343" s="11"/>
      <c r="D343" s="19">
        <v>1500</v>
      </c>
      <c r="E343" s="19">
        <v>938.9</v>
      </c>
      <c r="F343" s="18">
        <f t="shared" si="5"/>
        <v>62.593333333333334</v>
      </c>
    </row>
    <row r="344" spans="1:6" ht="22.5" outlineLevel="4">
      <c r="A344" s="12" t="s">
        <v>17</v>
      </c>
      <c r="B344" s="13" t="s">
        <v>395</v>
      </c>
      <c r="C344" s="13" t="s">
        <v>16</v>
      </c>
      <c r="D344" s="20">
        <v>769.9</v>
      </c>
      <c r="E344" s="20">
        <v>769.9</v>
      </c>
      <c r="F344" s="18">
        <f t="shared" si="5"/>
        <v>100</v>
      </c>
    </row>
    <row r="345" spans="1:6" ht="33.75" outlineLevel="4">
      <c r="A345" s="12" t="s">
        <v>13</v>
      </c>
      <c r="B345" s="13" t="s">
        <v>395</v>
      </c>
      <c r="C345" s="13" t="s">
        <v>12</v>
      </c>
      <c r="D345" s="20">
        <v>169</v>
      </c>
      <c r="E345" s="20">
        <v>169</v>
      </c>
      <c r="F345" s="18">
        <f t="shared" si="5"/>
        <v>100</v>
      </c>
    </row>
    <row r="346" spans="1:6" ht="12.75" outlineLevel="4">
      <c r="A346" s="12" t="s">
        <v>19</v>
      </c>
      <c r="B346" s="13" t="s">
        <v>395</v>
      </c>
      <c r="C346" s="13" t="s">
        <v>18</v>
      </c>
      <c r="D346" s="20">
        <v>561.1</v>
      </c>
      <c r="E346" s="20">
        <v>0</v>
      </c>
      <c r="F346" s="18">
        <f t="shared" si="5"/>
        <v>0</v>
      </c>
    </row>
    <row r="347" spans="1:6" ht="22.5" outlineLevel="3">
      <c r="A347" s="10" t="s">
        <v>398</v>
      </c>
      <c r="B347" s="11" t="s">
        <v>397</v>
      </c>
      <c r="C347" s="11"/>
      <c r="D347" s="19">
        <v>141</v>
      </c>
      <c r="E347" s="19">
        <v>139.5</v>
      </c>
      <c r="F347" s="18">
        <f t="shared" si="5"/>
        <v>98.93617021276596</v>
      </c>
    </row>
    <row r="348" spans="1:6" ht="12.75" outlineLevel="4">
      <c r="A348" s="12" t="s">
        <v>400</v>
      </c>
      <c r="B348" s="13" t="s">
        <v>397</v>
      </c>
      <c r="C348" s="13" t="s">
        <v>399</v>
      </c>
      <c r="D348" s="20">
        <v>141</v>
      </c>
      <c r="E348" s="20">
        <v>139.5</v>
      </c>
      <c r="F348" s="18">
        <f t="shared" si="5"/>
        <v>98.93617021276596</v>
      </c>
    </row>
    <row r="349" spans="1:6" ht="45" outlineLevel="3">
      <c r="A349" s="10" t="s">
        <v>402</v>
      </c>
      <c r="B349" s="11" t="s">
        <v>401</v>
      </c>
      <c r="C349" s="11"/>
      <c r="D349" s="19">
        <v>1</v>
      </c>
      <c r="E349" s="19">
        <v>0.3</v>
      </c>
      <c r="F349" s="18">
        <f t="shared" si="5"/>
        <v>30</v>
      </c>
    </row>
    <row r="350" spans="1:6" ht="22.5" outlineLevel="4">
      <c r="A350" s="12" t="s">
        <v>37</v>
      </c>
      <c r="B350" s="13" t="s">
        <v>401</v>
      </c>
      <c r="C350" s="13" t="s">
        <v>36</v>
      </c>
      <c r="D350" s="20">
        <v>1</v>
      </c>
      <c r="E350" s="20">
        <v>0.3</v>
      </c>
      <c r="F350" s="18">
        <f t="shared" si="5"/>
        <v>30</v>
      </c>
    </row>
    <row r="351" spans="1:6" ht="33.75" outlineLevel="3">
      <c r="A351" s="10" t="s">
        <v>404</v>
      </c>
      <c r="B351" s="11" t="s">
        <v>403</v>
      </c>
      <c r="C351" s="11"/>
      <c r="D351" s="19">
        <v>33</v>
      </c>
      <c r="E351" s="19">
        <v>13.8</v>
      </c>
      <c r="F351" s="18">
        <f t="shared" si="5"/>
        <v>41.81818181818182</v>
      </c>
    </row>
    <row r="352" spans="1:6" ht="22.5" outlineLevel="4">
      <c r="A352" s="12" t="s">
        <v>37</v>
      </c>
      <c r="B352" s="13" t="s">
        <v>403</v>
      </c>
      <c r="C352" s="13" t="s">
        <v>36</v>
      </c>
      <c r="D352" s="20">
        <v>33</v>
      </c>
      <c r="E352" s="20">
        <v>13.8</v>
      </c>
      <c r="F352" s="18">
        <f t="shared" si="5"/>
        <v>41.81818181818182</v>
      </c>
    </row>
    <row r="353" spans="1:8" ht="33.75" outlineLevel="1">
      <c r="A353" s="10" t="s">
        <v>406</v>
      </c>
      <c r="B353" s="11" t="s">
        <v>405</v>
      </c>
      <c r="C353" s="11"/>
      <c r="D353" s="19">
        <v>2931.4</v>
      </c>
      <c r="E353" s="19">
        <v>2928.9</v>
      </c>
      <c r="F353" s="18">
        <f t="shared" si="5"/>
        <v>99.91471651770485</v>
      </c>
      <c r="G353" s="9">
        <f>D355+D357</f>
        <v>2931.4</v>
      </c>
      <c r="H353" s="9">
        <f>E355+E357</f>
        <v>2928.9</v>
      </c>
    </row>
    <row r="354" spans="1:6" ht="33.75" outlineLevel="2">
      <c r="A354" s="10" t="s">
        <v>408</v>
      </c>
      <c r="B354" s="11" t="s">
        <v>407</v>
      </c>
      <c r="C354" s="11"/>
      <c r="D354" s="19">
        <v>2931.4</v>
      </c>
      <c r="E354" s="19">
        <v>2928.9</v>
      </c>
      <c r="F354" s="18">
        <f t="shared" si="5"/>
        <v>99.91471651770485</v>
      </c>
    </row>
    <row r="355" spans="1:6" ht="33.75" outlineLevel="3">
      <c r="A355" s="10" t="s">
        <v>410</v>
      </c>
      <c r="B355" s="11" t="s">
        <v>409</v>
      </c>
      <c r="C355" s="11"/>
      <c r="D355" s="19">
        <v>1965.2</v>
      </c>
      <c r="E355" s="19">
        <v>1962.7</v>
      </c>
      <c r="F355" s="18">
        <f t="shared" si="5"/>
        <v>99.87278648483614</v>
      </c>
    </row>
    <row r="356" spans="1:6" ht="22.5" outlineLevel="4">
      <c r="A356" s="12" t="s">
        <v>17</v>
      </c>
      <c r="B356" s="13" t="s">
        <v>409</v>
      </c>
      <c r="C356" s="13" t="s">
        <v>16</v>
      </c>
      <c r="D356" s="20">
        <v>1965.2</v>
      </c>
      <c r="E356" s="20">
        <v>1962.7</v>
      </c>
      <c r="F356" s="18">
        <f t="shared" si="5"/>
        <v>99.87278648483614</v>
      </c>
    </row>
    <row r="357" spans="1:6" ht="56.25" outlineLevel="3">
      <c r="A357" s="10" t="s">
        <v>412</v>
      </c>
      <c r="B357" s="11" t="s">
        <v>411</v>
      </c>
      <c r="C357" s="11"/>
      <c r="D357" s="19">
        <v>966.2</v>
      </c>
      <c r="E357" s="19">
        <v>966.2</v>
      </c>
      <c r="F357" s="18">
        <f t="shared" si="5"/>
        <v>100</v>
      </c>
    </row>
    <row r="358" spans="1:6" ht="56.25" outlineLevel="4">
      <c r="A358" s="12" t="s">
        <v>27</v>
      </c>
      <c r="B358" s="13" t="s">
        <v>411</v>
      </c>
      <c r="C358" s="13" t="s">
        <v>26</v>
      </c>
      <c r="D358" s="20">
        <v>518.5</v>
      </c>
      <c r="E358" s="20">
        <v>518.5</v>
      </c>
      <c r="F358" s="18">
        <f t="shared" si="5"/>
        <v>100</v>
      </c>
    </row>
    <row r="359" spans="1:6" ht="22.5" outlineLevel="4">
      <c r="A359" s="12" t="s">
        <v>17</v>
      </c>
      <c r="B359" s="13" t="s">
        <v>411</v>
      </c>
      <c r="C359" s="13" t="s">
        <v>16</v>
      </c>
      <c r="D359" s="20">
        <v>434.7</v>
      </c>
      <c r="E359" s="20">
        <v>434.7</v>
      </c>
      <c r="F359" s="18">
        <f t="shared" si="5"/>
        <v>100</v>
      </c>
    </row>
    <row r="360" spans="1:6" ht="33.75" outlineLevel="4">
      <c r="A360" s="12" t="s">
        <v>13</v>
      </c>
      <c r="B360" s="13" t="s">
        <v>411</v>
      </c>
      <c r="C360" s="13" t="s">
        <v>12</v>
      </c>
      <c r="D360" s="20">
        <v>13</v>
      </c>
      <c r="E360" s="20">
        <v>13</v>
      </c>
      <c r="F360" s="18">
        <f t="shared" si="5"/>
        <v>100</v>
      </c>
    </row>
    <row r="361" spans="1:6" ht="33.75" outlineLevel="1">
      <c r="A361" s="10" t="s">
        <v>414</v>
      </c>
      <c r="B361" s="11" t="s">
        <v>413</v>
      </c>
      <c r="C361" s="11"/>
      <c r="D361" s="19">
        <v>9698</v>
      </c>
      <c r="E361" s="19">
        <v>9603.6</v>
      </c>
      <c r="F361" s="18">
        <f t="shared" si="5"/>
        <v>99.02660342338626</v>
      </c>
    </row>
    <row r="362" spans="1:6" ht="12.75" outlineLevel="2">
      <c r="A362" s="10" t="s">
        <v>416</v>
      </c>
      <c r="B362" s="11" t="s">
        <v>415</v>
      </c>
      <c r="C362" s="11"/>
      <c r="D362" s="19">
        <v>9698</v>
      </c>
      <c r="E362" s="19">
        <v>9603.6</v>
      </c>
      <c r="F362" s="18">
        <f t="shared" si="5"/>
        <v>99.02660342338626</v>
      </c>
    </row>
    <row r="363" spans="1:6" ht="33.75" outlineLevel="3">
      <c r="A363" s="10" t="s">
        <v>65</v>
      </c>
      <c r="B363" s="11" t="s">
        <v>417</v>
      </c>
      <c r="C363" s="11"/>
      <c r="D363" s="19">
        <v>9698</v>
      </c>
      <c r="E363" s="19">
        <v>9603.6</v>
      </c>
      <c r="F363" s="18">
        <f t="shared" si="5"/>
        <v>99.02660342338626</v>
      </c>
    </row>
    <row r="364" spans="1:6" ht="56.25" outlineLevel="4">
      <c r="A364" s="12" t="s">
        <v>27</v>
      </c>
      <c r="B364" s="13" t="s">
        <v>417</v>
      </c>
      <c r="C364" s="13" t="s">
        <v>26</v>
      </c>
      <c r="D364" s="20">
        <v>9364.3</v>
      </c>
      <c r="E364" s="20">
        <v>9278.9</v>
      </c>
      <c r="F364" s="18">
        <f t="shared" si="5"/>
        <v>99.0880258001132</v>
      </c>
    </row>
    <row r="365" spans="1:6" ht="22.5" outlineLevel="4">
      <c r="A365" s="12" t="s">
        <v>17</v>
      </c>
      <c r="B365" s="13" t="s">
        <v>417</v>
      </c>
      <c r="C365" s="13" t="s">
        <v>16</v>
      </c>
      <c r="D365" s="20">
        <v>333.7</v>
      </c>
      <c r="E365" s="20">
        <v>324.7</v>
      </c>
      <c r="F365" s="18">
        <f t="shared" si="5"/>
        <v>97.30296673658975</v>
      </c>
    </row>
    <row r="366" spans="1:6" ht="67.5">
      <c r="A366" s="10" t="s">
        <v>419</v>
      </c>
      <c r="B366" s="11" t="s">
        <v>418</v>
      </c>
      <c r="C366" s="11"/>
      <c r="D366" s="19">
        <v>495</v>
      </c>
      <c r="E366" s="19">
        <v>494.9</v>
      </c>
      <c r="F366" s="18">
        <f t="shared" si="5"/>
        <v>99.97979797979798</v>
      </c>
    </row>
    <row r="367" spans="1:6" ht="22.5" outlineLevel="1">
      <c r="A367" s="10" t="s">
        <v>351</v>
      </c>
      <c r="B367" s="11" t="s">
        <v>420</v>
      </c>
      <c r="C367" s="11"/>
      <c r="D367" s="19">
        <v>495</v>
      </c>
      <c r="E367" s="19">
        <v>494.9</v>
      </c>
      <c r="F367" s="18">
        <f t="shared" si="5"/>
        <v>99.97979797979798</v>
      </c>
    </row>
    <row r="368" spans="1:6" ht="33.75" outlineLevel="2">
      <c r="A368" s="10" t="s">
        <v>422</v>
      </c>
      <c r="B368" s="11" t="s">
        <v>421</v>
      </c>
      <c r="C368" s="11"/>
      <c r="D368" s="19">
        <v>495</v>
      </c>
      <c r="E368" s="19">
        <v>494.9</v>
      </c>
      <c r="F368" s="18">
        <f t="shared" si="5"/>
        <v>99.97979797979798</v>
      </c>
    </row>
    <row r="369" spans="1:6" ht="45" outlineLevel="3">
      <c r="A369" s="10" t="s">
        <v>424</v>
      </c>
      <c r="B369" s="11" t="s">
        <v>423</v>
      </c>
      <c r="C369" s="11"/>
      <c r="D369" s="19">
        <v>495</v>
      </c>
      <c r="E369" s="19">
        <v>494.9</v>
      </c>
      <c r="F369" s="18">
        <f t="shared" si="5"/>
        <v>99.97979797979798</v>
      </c>
    </row>
    <row r="370" spans="1:6" ht="22.5" outlineLevel="4">
      <c r="A370" s="12" t="s">
        <v>17</v>
      </c>
      <c r="B370" s="13" t="s">
        <v>423</v>
      </c>
      <c r="C370" s="13" t="s">
        <v>16</v>
      </c>
      <c r="D370" s="20">
        <v>35</v>
      </c>
      <c r="E370" s="20">
        <v>35</v>
      </c>
      <c r="F370" s="18">
        <f t="shared" si="5"/>
        <v>100</v>
      </c>
    </row>
    <row r="371" spans="1:6" ht="33.75" outlineLevel="4">
      <c r="A371" s="12" t="s">
        <v>13</v>
      </c>
      <c r="B371" s="13" t="s">
        <v>423</v>
      </c>
      <c r="C371" s="13" t="s">
        <v>12</v>
      </c>
      <c r="D371" s="20">
        <v>460</v>
      </c>
      <c r="E371" s="20">
        <v>459.9</v>
      </c>
      <c r="F371" s="18">
        <f t="shared" si="5"/>
        <v>99.97826086956522</v>
      </c>
    </row>
    <row r="372" spans="1:8" ht="45">
      <c r="A372" s="10" t="s">
        <v>426</v>
      </c>
      <c r="B372" s="11" t="s">
        <v>425</v>
      </c>
      <c r="C372" s="11"/>
      <c r="D372" s="19">
        <v>3955</v>
      </c>
      <c r="E372" s="19">
        <v>3955</v>
      </c>
      <c r="F372" s="18">
        <f t="shared" si="5"/>
        <v>100</v>
      </c>
      <c r="G372" s="9">
        <f>D375+D378+D380</f>
        <v>3955</v>
      </c>
      <c r="H372" s="9">
        <f>E375+E378+E380</f>
        <v>3955</v>
      </c>
    </row>
    <row r="373" spans="1:6" ht="22.5" outlineLevel="1">
      <c r="A373" s="10" t="s">
        <v>351</v>
      </c>
      <c r="B373" s="11" t="s">
        <v>427</v>
      </c>
      <c r="C373" s="11"/>
      <c r="D373" s="19">
        <v>3955</v>
      </c>
      <c r="E373" s="19">
        <v>3955</v>
      </c>
      <c r="F373" s="18">
        <f t="shared" si="5"/>
        <v>100</v>
      </c>
    </row>
    <row r="374" spans="1:6" ht="33.75" outlineLevel="2">
      <c r="A374" s="10" t="s">
        <v>422</v>
      </c>
      <c r="B374" s="11" t="s">
        <v>428</v>
      </c>
      <c r="C374" s="11"/>
      <c r="D374" s="19">
        <v>3955</v>
      </c>
      <c r="E374" s="19">
        <v>3955</v>
      </c>
      <c r="F374" s="18">
        <f t="shared" si="5"/>
        <v>100</v>
      </c>
    </row>
    <row r="375" spans="1:6" ht="33.75" outlineLevel="3">
      <c r="A375" s="10" t="s">
        <v>430</v>
      </c>
      <c r="B375" s="11" t="s">
        <v>429</v>
      </c>
      <c r="C375" s="11"/>
      <c r="D375" s="19">
        <v>455</v>
      </c>
      <c r="E375" s="19">
        <v>455</v>
      </c>
      <c r="F375" s="18">
        <f t="shared" si="5"/>
        <v>100</v>
      </c>
    </row>
    <row r="376" spans="1:6" ht="22.5" outlineLevel="4">
      <c r="A376" s="12" t="s">
        <v>17</v>
      </c>
      <c r="B376" s="13" t="s">
        <v>429</v>
      </c>
      <c r="C376" s="13" t="s">
        <v>16</v>
      </c>
      <c r="D376" s="20">
        <v>90</v>
      </c>
      <c r="E376" s="20">
        <v>90</v>
      </c>
      <c r="F376" s="18">
        <f t="shared" si="5"/>
        <v>100</v>
      </c>
    </row>
    <row r="377" spans="1:6" ht="33.75" outlineLevel="4">
      <c r="A377" s="12" t="s">
        <v>13</v>
      </c>
      <c r="B377" s="13" t="s">
        <v>429</v>
      </c>
      <c r="C377" s="13" t="s">
        <v>12</v>
      </c>
      <c r="D377" s="20">
        <v>365</v>
      </c>
      <c r="E377" s="20">
        <v>365</v>
      </c>
      <c r="F377" s="18">
        <f t="shared" si="5"/>
        <v>100</v>
      </c>
    </row>
    <row r="378" spans="1:6" ht="56.25" outlineLevel="3">
      <c r="A378" s="10" t="s">
        <v>432</v>
      </c>
      <c r="B378" s="11" t="s">
        <v>431</v>
      </c>
      <c r="C378" s="11"/>
      <c r="D378" s="19">
        <v>3045</v>
      </c>
      <c r="E378" s="19">
        <v>3045</v>
      </c>
      <c r="F378" s="18">
        <f t="shared" si="5"/>
        <v>100</v>
      </c>
    </row>
    <row r="379" spans="1:6" ht="12.75" outlineLevel="4">
      <c r="A379" s="12" t="s">
        <v>19</v>
      </c>
      <c r="B379" s="13" t="s">
        <v>431</v>
      </c>
      <c r="C379" s="13" t="s">
        <v>18</v>
      </c>
      <c r="D379" s="20">
        <v>3045</v>
      </c>
      <c r="E379" s="20">
        <v>3045</v>
      </c>
      <c r="F379" s="18">
        <f t="shared" si="5"/>
        <v>100</v>
      </c>
    </row>
    <row r="380" spans="1:6" ht="67.5" outlineLevel="3">
      <c r="A380" s="10" t="s">
        <v>434</v>
      </c>
      <c r="B380" s="11" t="s">
        <v>433</v>
      </c>
      <c r="C380" s="11"/>
      <c r="D380" s="19">
        <v>455</v>
      </c>
      <c r="E380" s="19">
        <v>455</v>
      </c>
      <c r="F380" s="18">
        <f t="shared" si="5"/>
        <v>100</v>
      </c>
    </row>
    <row r="381" spans="1:6" ht="12.75" outlineLevel="4">
      <c r="A381" s="12" t="s">
        <v>19</v>
      </c>
      <c r="B381" s="13" t="s">
        <v>433</v>
      </c>
      <c r="C381" s="13" t="s">
        <v>18</v>
      </c>
      <c r="D381" s="20">
        <v>455</v>
      </c>
      <c r="E381" s="20">
        <v>455</v>
      </c>
      <c r="F381" s="18">
        <f t="shared" si="5"/>
        <v>100</v>
      </c>
    </row>
    <row r="382" spans="1:6" ht="56.25">
      <c r="A382" s="10" t="s">
        <v>436</v>
      </c>
      <c r="B382" s="11" t="s">
        <v>435</v>
      </c>
      <c r="C382" s="11"/>
      <c r="D382" s="19">
        <v>100</v>
      </c>
      <c r="E382" s="19">
        <v>99.8</v>
      </c>
      <c r="F382" s="18">
        <f t="shared" si="5"/>
        <v>99.8</v>
      </c>
    </row>
    <row r="383" spans="1:6" ht="22.5" outlineLevel="1">
      <c r="A383" s="10" t="s">
        <v>351</v>
      </c>
      <c r="B383" s="11" t="s">
        <v>437</v>
      </c>
      <c r="C383" s="11"/>
      <c r="D383" s="19">
        <v>100</v>
      </c>
      <c r="E383" s="19">
        <v>99.8</v>
      </c>
      <c r="F383" s="18">
        <f t="shared" si="5"/>
        <v>99.8</v>
      </c>
    </row>
    <row r="384" spans="1:6" ht="33.75" outlineLevel="2">
      <c r="A384" s="10" t="s">
        <v>422</v>
      </c>
      <c r="B384" s="11" t="s">
        <v>438</v>
      </c>
      <c r="C384" s="11"/>
      <c r="D384" s="19">
        <v>100</v>
      </c>
      <c r="E384" s="19">
        <v>99.8</v>
      </c>
      <c r="F384" s="18">
        <f t="shared" si="5"/>
        <v>99.8</v>
      </c>
    </row>
    <row r="385" spans="1:6" ht="22.5" outlineLevel="3">
      <c r="A385" s="10" t="s">
        <v>440</v>
      </c>
      <c r="B385" s="11" t="s">
        <v>439</v>
      </c>
      <c r="C385" s="11"/>
      <c r="D385" s="19">
        <v>100</v>
      </c>
      <c r="E385" s="19">
        <v>99.8</v>
      </c>
      <c r="F385" s="18">
        <f t="shared" si="5"/>
        <v>99.8</v>
      </c>
    </row>
    <row r="386" spans="1:6" ht="22.5" outlineLevel="4">
      <c r="A386" s="12" t="s">
        <v>17</v>
      </c>
      <c r="B386" s="13" t="s">
        <v>439</v>
      </c>
      <c r="C386" s="13" t="s">
        <v>16</v>
      </c>
      <c r="D386" s="20">
        <v>100</v>
      </c>
      <c r="E386" s="20">
        <v>99.8</v>
      </c>
      <c r="F386" s="18">
        <f t="shared" si="5"/>
        <v>99.8</v>
      </c>
    </row>
    <row r="387" spans="1:8" ht="78.75">
      <c r="A387" s="10" t="s">
        <v>442</v>
      </c>
      <c r="B387" s="11" t="s">
        <v>441</v>
      </c>
      <c r="C387" s="11"/>
      <c r="D387" s="19">
        <v>2080</v>
      </c>
      <c r="E387" s="19">
        <v>2054.3</v>
      </c>
      <c r="F387" s="18">
        <f t="shared" si="5"/>
        <v>98.7644230769231</v>
      </c>
      <c r="G387" s="9">
        <f>D388+D392</f>
        <v>2080</v>
      </c>
      <c r="H387" s="9">
        <f>E388+E392</f>
        <v>2054.3</v>
      </c>
    </row>
    <row r="388" spans="1:6" ht="33.75" outlineLevel="1">
      <c r="A388" s="10" t="s">
        <v>444</v>
      </c>
      <c r="B388" s="11" t="s">
        <v>443</v>
      </c>
      <c r="C388" s="11"/>
      <c r="D388" s="19">
        <v>430</v>
      </c>
      <c r="E388" s="19">
        <v>416.5</v>
      </c>
      <c r="F388" s="18">
        <f t="shared" si="5"/>
        <v>96.86046511627907</v>
      </c>
    </row>
    <row r="389" spans="1:6" ht="33.75" outlineLevel="2">
      <c r="A389" s="10" t="s">
        <v>422</v>
      </c>
      <c r="B389" s="11" t="s">
        <v>445</v>
      </c>
      <c r="C389" s="11"/>
      <c r="D389" s="19">
        <v>430</v>
      </c>
      <c r="E389" s="19">
        <v>416.5</v>
      </c>
      <c r="F389" s="18">
        <f t="shared" si="5"/>
        <v>96.86046511627907</v>
      </c>
    </row>
    <row r="390" spans="1:6" ht="22.5" outlineLevel="3">
      <c r="A390" s="10" t="s">
        <v>447</v>
      </c>
      <c r="B390" s="11" t="s">
        <v>446</v>
      </c>
      <c r="C390" s="11"/>
      <c r="D390" s="19">
        <v>430</v>
      </c>
      <c r="E390" s="19">
        <v>416.5</v>
      </c>
      <c r="F390" s="18">
        <f t="shared" si="5"/>
        <v>96.86046511627907</v>
      </c>
    </row>
    <row r="391" spans="1:6" ht="22.5" outlineLevel="4">
      <c r="A391" s="12" t="s">
        <v>17</v>
      </c>
      <c r="B391" s="13" t="s">
        <v>446</v>
      </c>
      <c r="C391" s="13" t="s">
        <v>16</v>
      </c>
      <c r="D391" s="20">
        <v>430</v>
      </c>
      <c r="E391" s="20">
        <v>416.5</v>
      </c>
      <c r="F391" s="18">
        <f aca="true" t="shared" si="6" ref="F391:F454">E391*100/D391</f>
        <v>96.86046511627907</v>
      </c>
    </row>
    <row r="392" spans="1:6" ht="22.5" outlineLevel="1">
      <c r="A392" s="10" t="s">
        <v>449</v>
      </c>
      <c r="B392" s="11" t="s">
        <v>448</v>
      </c>
      <c r="C392" s="11"/>
      <c r="D392" s="19">
        <v>1650</v>
      </c>
      <c r="E392" s="19">
        <v>1637.8</v>
      </c>
      <c r="F392" s="18">
        <f t="shared" si="6"/>
        <v>99.26060606060607</v>
      </c>
    </row>
    <row r="393" spans="1:6" ht="22.5" outlineLevel="2">
      <c r="A393" s="10" t="s">
        <v>451</v>
      </c>
      <c r="B393" s="11" t="s">
        <v>450</v>
      </c>
      <c r="C393" s="11"/>
      <c r="D393" s="19">
        <v>254</v>
      </c>
      <c r="E393" s="19">
        <v>254</v>
      </c>
      <c r="F393" s="18">
        <f t="shared" si="6"/>
        <v>100</v>
      </c>
    </row>
    <row r="394" spans="1:6" ht="33.75" outlineLevel="3">
      <c r="A394" s="10" t="s">
        <v>453</v>
      </c>
      <c r="B394" s="11" t="s">
        <v>452</v>
      </c>
      <c r="C394" s="11"/>
      <c r="D394" s="19">
        <v>200</v>
      </c>
      <c r="E394" s="19">
        <v>200</v>
      </c>
      <c r="F394" s="18">
        <f t="shared" si="6"/>
        <v>100</v>
      </c>
    </row>
    <row r="395" spans="1:6" ht="22.5" outlineLevel="4">
      <c r="A395" s="12" t="s">
        <v>17</v>
      </c>
      <c r="B395" s="13" t="s">
        <v>452</v>
      </c>
      <c r="C395" s="13" t="s">
        <v>16</v>
      </c>
      <c r="D395" s="20">
        <v>200</v>
      </c>
      <c r="E395" s="20">
        <v>200</v>
      </c>
      <c r="F395" s="18">
        <f t="shared" si="6"/>
        <v>100</v>
      </c>
    </row>
    <row r="396" spans="1:6" ht="12.75" outlineLevel="3">
      <c r="A396" s="10" t="s">
        <v>455</v>
      </c>
      <c r="B396" s="11" t="s">
        <v>454</v>
      </c>
      <c r="C396" s="11"/>
      <c r="D396" s="19">
        <v>54</v>
      </c>
      <c r="E396" s="19">
        <v>54</v>
      </c>
      <c r="F396" s="18">
        <f t="shared" si="6"/>
        <v>100</v>
      </c>
    </row>
    <row r="397" spans="1:6" ht="22.5" outlineLevel="4">
      <c r="A397" s="12" t="s">
        <v>17</v>
      </c>
      <c r="B397" s="13" t="s">
        <v>454</v>
      </c>
      <c r="C397" s="13" t="s">
        <v>16</v>
      </c>
      <c r="D397" s="20">
        <v>54</v>
      </c>
      <c r="E397" s="20">
        <v>54</v>
      </c>
      <c r="F397" s="18">
        <f t="shared" si="6"/>
        <v>100</v>
      </c>
    </row>
    <row r="398" spans="1:6" ht="22.5" outlineLevel="2">
      <c r="A398" s="10" t="s">
        <v>457</v>
      </c>
      <c r="B398" s="11" t="s">
        <v>456</v>
      </c>
      <c r="C398" s="11"/>
      <c r="D398" s="19">
        <v>40</v>
      </c>
      <c r="E398" s="19">
        <v>29.6</v>
      </c>
      <c r="F398" s="18">
        <f t="shared" si="6"/>
        <v>74</v>
      </c>
    </row>
    <row r="399" spans="1:6" ht="12.75" outlineLevel="3">
      <c r="A399" s="10" t="s">
        <v>459</v>
      </c>
      <c r="B399" s="11" t="s">
        <v>458</v>
      </c>
      <c r="C399" s="11"/>
      <c r="D399" s="19">
        <v>40</v>
      </c>
      <c r="E399" s="19">
        <v>29.6</v>
      </c>
      <c r="F399" s="18">
        <f t="shared" si="6"/>
        <v>74</v>
      </c>
    </row>
    <row r="400" spans="1:6" ht="22.5" outlineLevel="4">
      <c r="A400" s="12" t="s">
        <v>17</v>
      </c>
      <c r="B400" s="13" t="s">
        <v>458</v>
      </c>
      <c r="C400" s="13" t="s">
        <v>16</v>
      </c>
      <c r="D400" s="20">
        <v>40</v>
      </c>
      <c r="E400" s="20">
        <v>29.6</v>
      </c>
      <c r="F400" s="18">
        <f t="shared" si="6"/>
        <v>74</v>
      </c>
    </row>
    <row r="401" spans="1:6" ht="45" outlineLevel="2">
      <c r="A401" s="10" t="s">
        <v>461</v>
      </c>
      <c r="B401" s="11" t="s">
        <v>460</v>
      </c>
      <c r="C401" s="11"/>
      <c r="D401" s="19">
        <v>1356</v>
      </c>
      <c r="E401" s="19">
        <v>1354.2</v>
      </c>
      <c r="F401" s="18">
        <f t="shared" si="6"/>
        <v>99.86725663716814</v>
      </c>
    </row>
    <row r="402" spans="1:6" ht="45" outlineLevel="3">
      <c r="A402" s="10" t="s">
        <v>463</v>
      </c>
      <c r="B402" s="11" t="s">
        <v>462</v>
      </c>
      <c r="C402" s="11"/>
      <c r="D402" s="19">
        <v>441</v>
      </c>
      <c r="E402" s="19">
        <v>441</v>
      </c>
      <c r="F402" s="18">
        <f t="shared" si="6"/>
        <v>100</v>
      </c>
    </row>
    <row r="403" spans="1:6" ht="22.5" outlineLevel="4">
      <c r="A403" s="12" t="s">
        <v>17</v>
      </c>
      <c r="B403" s="13" t="s">
        <v>462</v>
      </c>
      <c r="C403" s="13" t="s">
        <v>16</v>
      </c>
      <c r="D403" s="20">
        <v>441</v>
      </c>
      <c r="E403" s="20">
        <v>441</v>
      </c>
      <c r="F403" s="18">
        <f t="shared" si="6"/>
        <v>100</v>
      </c>
    </row>
    <row r="404" spans="1:6" ht="22.5" outlineLevel="3">
      <c r="A404" s="10" t="s">
        <v>465</v>
      </c>
      <c r="B404" s="11" t="s">
        <v>464</v>
      </c>
      <c r="C404" s="11"/>
      <c r="D404" s="19">
        <v>70</v>
      </c>
      <c r="E404" s="19">
        <v>70</v>
      </c>
      <c r="F404" s="18">
        <f t="shared" si="6"/>
        <v>100</v>
      </c>
    </row>
    <row r="405" spans="1:6" ht="22.5" outlineLevel="4">
      <c r="A405" s="12" t="s">
        <v>17</v>
      </c>
      <c r="B405" s="13" t="s">
        <v>464</v>
      </c>
      <c r="C405" s="13" t="s">
        <v>16</v>
      </c>
      <c r="D405" s="20">
        <v>70</v>
      </c>
      <c r="E405" s="20">
        <v>70</v>
      </c>
      <c r="F405" s="18">
        <f t="shared" si="6"/>
        <v>100</v>
      </c>
    </row>
    <row r="406" spans="1:6" ht="22.5" outlineLevel="3">
      <c r="A406" s="10" t="s">
        <v>467</v>
      </c>
      <c r="B406" s="11" t="s">
        <v>466</v>
      </c>
      <c r="C406" s="11"/>
      <c r="D406" s="19">
        <v>845</v>
      </c>
      <c r="E406" s="19">
        <v>843.2</v>
      </c>
      <c r="F406" s="18">
        <f t="shared" si="6"/>
        <v>99.78698224852072</v>
      </c>
    </row>
    <row r="407" spans="1:6" ht="33.75" outlineLevel="4">
      <c r="A407" s="12" t="s">
        <v>13</v>
      </c>
      <c r="B407" s="13" t="s">
        <v>466</v>
      </c>
      <c r="C407" s="13" t="s">
        <v>12</v>
      </c>
      <c r="D407" s="20">
        <v>845</v>
      </c>
      <c r="E407" s="20">
        <v>843.2</v>
      </c>
      <c r="F407" s="18">
        <f t="shared" si="6"/>
        <v>99.78698224852072</v>
      </c>
    </row>
    <row r="408" spans="1:6" ht="12.75">
      <c r="A408" s="10" t="s">
        <v>469</v>
      </c>
      <c r="B408" s="11" t="s">
        <v>468</v>
      </c>
      <c r="C408" s="11"/>
      <c r="D408" s="19">
        <v>150300.5</v>
      </c>
      <c r="E408" s="19">
        <v>145447.1</v>
      </c>
      <c r="F408" s="18">
        <f t="shared" si="6"/>
        <v>96.77086902571848</v>
      </c>
    </row>
    <row r="409" spans="1:8" ht="22.5" outlineLevel="1">
      <c r="A409" s="10" t="s">
        <v>471</v>
      </c>
      <c r="B409" s="11" t="s">
        <v>470</v>
      </c>
      <c r="C409" s="11"/>
      <c r="D409" s="19">
        <v>150300.5</v>
      </c>
      <c r="E409" s="19">
        <v>145447.1</v>
      </c>
      <c r="F409" s="18">
        <f t="shared" si="6"/>
        <v>96.77086902571848</v>
      </c>
      <c r="G409" s="9">
        <f>D410+D423+D437+D464+D479+D494</f>
        <v>150300.50000000003</v>
      </c>
      <c r="H409" s="9">
        <f>E410+E423+E437+E464+E479+E494</f>
        <v>145447.1</v>
      </c>
    </row>
    <row r="410" spans="1:8" ht="12.75" outlineLevel="2">
      <c r="A410" s="10" t="s">
        <v>416</v>
      </c>
      <c r="B410" s="11" t="s">
        <v>472</v>
      </c>
      <c r="C410" s="11"/>
      <c r="D410" s="19">
        <v>58728.5</v>
      </c>
      <c r="E410" s="19">
        <v>55923.9</v>
      </c>
      <c r="F410" s="18">
        <f t="shared" si="6"/>
        <v>95.22446512340686</v>
      </c>
      <c r="G410" s="9">
        <f>D411+D415+D417+D419+D421</f>
        <v>58728.49999999999</v>
      </c>
      <c r="H410" s="9">
        <f>E411+E415+E417+E419+E421</f>
        <v>55923.899999999994</v>
      </c>
    </row>
    <row r="411" spans="1:6" ht="33.75" outlineLevel="3">
      <c r="A411" s="10" t="s">
        <v>65</v>
      </c>
      <c r="B411" s="11" t="s">
        <v>473</v>
      </c>
      <c r="C411" s="11"/>
      <c r="D411" s="19">
        <v>54210.6</v>
      </c>
      <c r="E411" s="19">
        <v>51406</v>
      </c>
      <c r="F411" s="18">
        <f t="shared" si="6"/>
        <v>94.82647305139585</v>
      </c>
    </row>
    <row r="412" spans="1:6" ht="56.25" outlineLevel="4">
      <c r="A412" s="12" t="s">
        <v>27</v>
      </c>
      <c r="B412" s="13" t="s">
        <v>473</v>
      </c>
      <c r="C412" s="13" t="s">
        <v>26</v>
      </c>
      <c r="D412" s="20">
        <v>46265.9</v>
      </c>
      <c r="E412" s="20">
        <v>44739.7</v>
      </c>
      <c r="F412" s="18">
        <f t="shared" si="6"/>
        <v>96.70124216755752</v>
      </c>
    </row>
    <row r="413" spans="1:6" ht="22.5" outlineLevel="4">
      <c r="A413" s="12" t="s">
        <v>17</v>
      </c>
      <c r="B413" s="13" t="s">
        <v>473</v>
      </c>
      <c r="C413" s="13" t="s">
        <v>16</v>
      </c>
      <c r="D413" s="20">
        <v>7821.8</v>
      </c>
      <c r="E413" s="20">
        <v>6559.7</v>
      </c>
      <c r="F413" s="18">
        <f t="shared" si="6"/>
        <v>83.864327904063</v>
      </c>
    </row>
    <row r="414" spans="1:6" ht="12.75" outlineLevel="4">
      <c r="A414" s="12" t="s">
        <v>19</v>
      </c>
      <c r="B414" s="13" t="s">
        <v>473</v>
      </c>
      <c r="C414" s="13" t="s">
        <v>18</v>
      </c>
      <c r="D414" s="20">
        <v>122.9</v>
      </c>
      <c r="E414" s="20">
        <v>106.6</v>
      </c>
      <c r="F414" s="18">
        <f t="shared" si="6"/>
        <v>86.73718470301057</v>
      </c>
    </row>
    <row r="415" spans="1:6" ht="22.5" outlineLevel="3">
      <c r="A415" s="10" t="s">
        <v>475</v>
      </c>
      <c r="B415" s="11" t="s">
        <v>474</v>
      </c>
      <c r="C415" s="11"/>
      <c r="D415" s="19">
        <v>1621.2</v>
      </c>
      <c r="E415" s="19">
        <v>1621.2</v>
      </c>
      <c r="F415" s="18">
        <f t="shared" si="6"/>
        <v>100</v>
      </c>
    </row>
    <row r="416" spans="1:6" ht="56.25" outlineLevel="4">
      <c r="A416" s="12" t="s">
        <v>27</v>
      </c>
      <c r="B416" s="13" t="s">
        <v>474</v>
      </c>
      <c r="C416" s="13" t="s">
        <v>26</v>
      </c>
      <c r="D416" s="20">
        <v>1621.2</v>
      </c>
      <c r="E416" s="20">
        <v>1621.2</v>
      </c>
      <c r="F416" s="18">
        <f t="shared" si="6"/>
        <v>100</v>
      </c>
    </row>
    <row r="417" spans="1:6" ht="12.75" outlineLevel="3">
      <c r="A417" s="10" t="s">
        <v>477</v>
      </c>
      <c r="B417" s="11" t="s">
        <v>476</v>
      </c>
      <c r="C417" s="11"/>
      <c r="D417" s="19">
        <v>1587.6</v>
      </c>
      <c r="E417" s="19">
        <v>1587.6</v>
      </c>
      <c r="F417" s="18">
        <f t="shared" si="6"/>
        <v>100</v>
      </c>
    </row>
    <row r="418" spans="1:6" ht="56.25" outlineLevel="4">
      <c r="A418" s="12" t="s">
        <v>27</v>
      </c>
      <c r="B418" s="13" t="s">
        <v>476</v>
      </c>
      <c r="C418" s="13" t="s">
        <v>26</v>
      </c>
      <c r="D418" s="20">
        <v>1587.6</v>
      </c>
      <c r="E418" s="20">
        <v>1587.6</v>
      </c>
      <c r="F418" s="18">
        <f t="shared" si="6"/>
        <v>100</v>
      </c>
    </row>
    <row r="419" spans="1:6" ht="22.5" outlineLevel="3">
      <c r="A419" s="10" t="s">
        <v>479</v>
      </c>
      <c r="B419" s="11" t="s">
        <v>478</v>
      </c>
      <c r="C419" s="11"/>
      <c r="D419" s="19">
        <v>727.4</v>
      </c>
      <c r="E419" s="19">
        <v>727.4</v>
      </c>
      <c r="F419" s="18">
        <f t="shared" si="6"/>
        <v>100</v>
      </c>
    </row>
    <row r="420" spans="1:6" ht="56.25" outlineLevel="4">
      <c r="A420" s="12" t="s">
        <v>27</v>
      </c>
      <c r="B420" s="13" t="s">
        <v>478</v>
      </c>
      <c r="C420" s="13" t="s">
        <v>26</v>
      </c>
      <c r="D420" s="20">
        <v>727.4</v>
      </c>
      <c r="E420" s="20">
        <v>727.4</v>
      </c>
      <c r="F420" s="18">
        <f t="shared" si="6"/>
        <v>100</v>
      </c>
    </row>
    <row r="421" spans="1:6" ht="22.5" outlineLevel="3">
      <c r="A421" s="10" t="s">
        <v>481</v>
      </c>
      <c r="B421" s="11" t="s">
        <v>480</v>
      </c>
      <c r="C421" s="11"/>
      <c r="D421" s="19">
        <v>581.7</v>
      </c>
      <c r="E421" s="19">
        <v>581.7</v>
      </c>
      <c r="F421" s="18">
        <f t="shared" si="6"/>
        <v>100</v>
      </c>
    </row>
    <row r="422" spans="1:6" ht="56.25" outlineLevel="4">
      <c r="A422" s="12" t="s">
        <v>27</v>
      </c>
      <c r="B422" s="13" t="s">
        <v>480</v>
      </c>
      <c r="C422" s="13" t="s">
        <v>26</v>
      </c>
      <c r="D422" s="20">
        <v>581.7</v>
      </c>
      <c r="E422" s="20">
        <v>581.7</v>
      </c>
      <c r="F422" s="18">
        <f t="shared" si="6"/>
        <v>100</v>
      </c>
    </row>
    <row r="423" spans="1:8" ht="12.75" outlineLevel="2">
      <c r="A423" s="10" t="s">
        <v>483</v>
      </c>
      <c r="B423" s="11" t="s">
        <v>482</v>
      </c>
      <c r="C423" s="11"/>
      <c r="D423" s="19">
        <v>18171.5</v>
      </c>
      <c r="E423" s="19">
        <v>18091.2</v>
      </c>
      <c r="F423" s="18">
        <f t="shared" si="6"/>
        <v>99.5580992213081</v>
      </c>
      <c r="G423" s="9">
        <f>D424+D428+D431+D434</f>
        <v>18171.5</v>
      </c>
      <c r="H423" s="9">
        <f>E424+E428+E431+E434</f>
        <v>18091.2</v>
      </c>
    </row>
    <row r="424" spans="1:6" ht="22.5" outlineLevel="3">
      <c r="A424" s="10" t="s">
        <v>485</v>
      </c>
      <c r="B424" s="11" t="s">
        <v>484</v>
      </c>
      <c r="C424" s="11"/>
      <c r="D424" s="19">
        <v>6596.1</v>
      </c>
      <c r="E424" s="19">
        <v>6594.5</v>
      </c>
      <c r="F424" s="18">
        <f t="shared" si="6"/>
        <v>99.97574324221888</v>
      </c>
    </row>
    <row r="425" spans="1:6" ht="56.25" outlineLevel="4">
      <c r="A425" s="12" t="s">
        <v>27</v>
      </c>
      <c r="B425" s="13" t="s">
        <v>484</v>
      </c>
      <c r="C425" s="13" t="s">
        <v>26</v>
      </c>
      <c r="D425" s="20">
        <v>4368.5</v>
      </c>
      <c r="E425" s="20">
        <v>4366.9</v>
      </c>
      <c r="F425" s="18">
        <f t="shared" si="6"/>
        <v>99.96337415588873</v>
      </c>
    </row>
    <row r="426" spans="1:6" ht="22.5" outlineLevel="4">
      <c r="A426" s="12" t="s">
        <v>17</v>
      </c>
      <c r="B426" s="13" t="s">
        <v>484</v>
      </c>
      <c r="C426" s="13" t="s">
        <v>16</v>
      </c>
      <c r="D426" s="20">
        <v>2104.5</v>
      </c>
      <c r="E426" s="20">
        <v>2104.5</v>
      </c>
      <c r="F426" s="18">
        <f t="shared" si="6"/>
        <v>100</v>
      </c>
    </row>
    <row r="427" spans="1:6" ht="12.75" outlineLevel="4">
      <c r="A427" s="12" t="s">
        <v>19</v>
      </c>
      <c r="B427" s="13" t="s">
        <v>484</v>
      </c>
      <c r="C427" s="13" t="s">
        <v>18</v>
      </c>
      <c r="D427" s="20">
        <v>123.1</v>
      </c>
      <c r="E427" s="20">
        <v>123.1</v>
      </c>
      <c r="F427" s="18">
        <f t="shared" si="6"/>
        <v>100</v>
      </c>
    </row>
    <row r="428" spans="1:6" ht="33.75" outlineLevel="3">
      <c r="A428" s="10" t="s">
        <v>487</v>
      </c>
      <c r="B428" s="11" t="s">
        <v>486</v>
      </c>
      <c r="C428" s="11"/>
      <c r="D428" s="19">
        <v>2426</v>
      </c>
      <c r="E428" s="19">
        <v>2426</v>
      </c>
      <c r="F428" s="18">
        <f t="shared" si="6"/>
        <v>100</v>
      </c>
    </row>
    <row r="429" spans="1:6" ht="56.25" outlineLevel="4">
      <c r="A429" s="12" t="s">
        <v>27</v>
      </c>
      <c r="B429" s="13" t="s">
        <v>486</v>
      </c>
      <c r="C429" s="13" t="s">
        <v>26</v>
      </c>
      <c r="D429" s="20">
        <v>1892</v>
      </c>
      <c r="E429" s="20">
        <v>1892</v>
      </c>
      <c r="F429" s="18">
        <f t="shared" si="6"/>
        <v>100</v>
      </c>
    </row>
    <row r="430" spans="1:6" ht="22.5" outlineLevel="4">
      <c r="A430" s="12" t="s">
        <v>17</v>
      </c>
      <c r="B430" s="13" t="s">
        <v>486</v>
      </c>
      <c r="C430" s="13" t="s">
        <v>16</v>
      </c>
      <c r="D430" s="20">
        <v>534</v>
      </c>
      <c r="E430" s="20">
        <v>534</v>
      </c>
      <c r="F430" s="18">
        <f t="shared" si="6"/>
        <v>100</v>
      </c>
    </row>
    <row r="431" spans="1:6" ht="22.5" outlineLevel="3">
      <c r="A431" s="10" t="s">
        <v>489</v>
      </c>
      <c r="B431" s="11" t="s">
        <v>488</v>
      </c>
      <c r="C431" s="11"/>
      <c r="D431" s="19">
        <v>2492.9</v>
      </c>
      <c r="E431" s="19">
        <v>2470</v>
      </c>
      <c r="F431" s="18">
        <f t="shared" si="6"/>
        <v>99.08139115086847</v>
      </c>
    </row>
    <row r="432" spans="1:6" ht="56.25" outlineLevel="4">
      <c r="A432" s="12" t="s">
        <v>27</v>
      </c>
      <c r="B432" s="13" t="s">
        <v>488</v>
      </c>
      <c r="C432" s="13" t="s">
        <v>26</v>
      </c>
      <c r="D432" s="20">
        <v>2102.1</v>
      </c>
      <c r="E432" s="20">
        <v>2102.1</v>
      </c>
      <c r="F432" s="18">
        <f t="shared" si="6"/>
        <v>100</v>
      </c>
    </row>
    <row r="433" spans="1:6" ht="22.5" outlineLevel="4">
      <c r="A433" s="12" t="s">
        <v>17</v>
      </c>
      <c r="B433" s="13" t="s">
        <v>488</v>
      </c>
      <c r="C433" s="13" t="s">
        <v>16</v>
      </c>
      <c r="D433" s="20">
        <v>390.8</v>
      </c>
      <c r="E433" s="20">
        <v>367.9</v>
      </c>
      <c r="F433" s="18">
        <f t="shared" si="6"/>
        <v>94.14022517911975</v>
      </c>
    </row>
    <row r="434" spans="1:6" ht="22.5" outlineLevel="3">
      <c r="A434" s="10" t="s">
        <v>491</v>
      </c>
      <c r="B434" s="11" t="s">
        <v>490</v>
      </c>
      <c r="C434" s="11"/>
      <c r="D434" s="19">
        <v>6656.5</v>
      </c>
      <c r="E434" s="19">
        <v>6600.7</v>
      </c>
      <c r="F434" s="18">
        <f t="shared" si="6"/>
        <v>99.16172162547886</v>
      </c>
    </row>
    <row r="435" spans="1:6" ht="56.25" outlineLevel="4">
      <c r="A435" s="12" t="s">
        <v>27</v>
      </c>
      <c r="B435" s="13" t="s">
        <v>490</v>
      </c>
      <c r="C435" s="13" t="s">
        <v>26</v>
      </c>
      <c r="D435" s="20">
        <v>5588.2</v>
      </c>
      <c r="E435" s="20">
        <v>5586.8</v>
      </c>
      <c r="F435" s="18">
        <f t="shared" si="6"/>
        <v>99.97494721019291</v>
      </c>
    </row>
    <row r="436" spans="1:6" ht="22.5" outlineLevel="4">
      <c r="A436" s="12" t="s">
        <v>17</v>
      </c>
      <c r="B436" s="13" t="s">
        <v>490</v>
      </c>
      <c r="C436" s="13" t="s">
        <v>16</v>
      </c>
      <c r="D436" s="20">
        <v>1068.3</v>
      </c>
      <c r="E436" s="20">
        <v>1013.9</v>
      </c>
      <c r="F436" s="18">
        <f t="shared" si="6"/>
        <v>94.90779743517739</v>
      </c>
    </row>
    <row r="437" spans="1:8" ht="33.75" outlineLevel="2">
      <c r="A437" s="10" t="s">
        <v>493</v>
      </c>
      <c r="B437" s="11" t="s">
        <v>492</v>
      </c>
      <c r="C437" s="11"/>
      <c r="D437" s="19">
        <v>13341.3</v>
      </c>
      <c r="E437" s="19">
        <v>12467.8</v>
      </c>
      <c r="F437" s="18">
        <f t="shared" si="6"/>
        <v>93.45266203443443</v>
      </c>
      <c r="G437" s="9">
        <f>D438+D441+D443+D445+D447+D450+D452+D454+D457+D460+D462</f>
        <v>13341.3</v>
      </c>
      <c r="H437" s="9">
        <f>E438+E441+E443+E445+E447+E450+E452+E454+E457+E460+E462</f>
        <v>12467.800000000001</v>
      </c>
    </row>
    <row r="438" spans="1:6" ht="22.5" outlineLevel="3">
      <c r="A438" s="10" t="s">
        <v>495</v>
      </c>
      <c r="B438" s="11" t="s">
        <v>494</v>
      </c>
      <c r="C438" s="11"/>
      <c r="D438" s="19">
        <v>1499.8</v>
      </c>
      <c r="E438" s="19">
        <v>1499.4</v>
      </c>
      <c r="F438" s="18">
        <f t="shared" si="6"/>
        <v>99.97332977730365</v>
      </c>
    </row>
    <row r="439" spans="1:6" ht="22.5" outlineLevel="4">
      <c r="A439" s="12" t="s">
        <v>37</v>
      </c>
      <c r="B439" s="13" t="s">
        <v>494</v>
      </c>
      <c r="C439" s="13" t="s">
        <v>36</v>
      </c>
      <c r="D439" s="20">
        <v>249.8</v>
      </c>
      <c r="E439" s="20">
        <v>249.8</v>
      </c>
      <c r="F439" s="18">
        <f t="shared" si="6"/>
        <v>100</v>
      </c>
    </row>
    <row r="440" spans="1:6" ht="33.75" outlineLevel="4">
      <c r="A440" s="12" t="s">
        <v>13</v>
      </c>
      <c r="B440" s="13" t="s">
        <v>494</v>
      </c>
      <c r="C440" s="13" t="s">
        <v>12</v>
      </c>
      <c r="D440" s="20">
        <v>1250</v>
      </c>
      <c r="E440" s="20">
        <v>1249.6</v>
      </c>
      <c r="F440" s="18">
        <f t="shared" si="6"/>
        <v>99.96799999999999</v>
      </c>
    </row>
    <row r="441" spans="1:6" ht="101.25" outlineLevel="3">
      <c r="A441" s="14" t="s">
        <v>497</v>
      </c>
      <c r="B441" s="11" t="s">
        <v>496</v>
      </c>
      <c r="C441" s="11"/>
      <c r="D441" s="19">
        <v>11.8</v>
      </c>
      <c r="E441" s="19">
        <v>11.8</v>
      </c>
      <c r="F441" s="18">
        <f t="shared" si="6"/>
        <v>100</v>
      </c>
    </row>
    <row r="442" spans="1:6" ht="22.5" outlineLevel="4">
      <c r="A442" s="12" t="s">
        <v>17</v>
      </c>
      <c r="B442" s="13" t="s">
        <v>496</v>
      </c>
      <c r="C442" s="13" t="s">
        <v>16</v>
      </c>
      <c r="D442" s="20">
        <v>11.8</v>
      </c>
      <c r="E442" s="20">
        <v>11.8</v>
      </c>
      <c r="F442" s="18">
        <f t="shared" si="6"/>
        <v>100</v>
      </c>
    </row>
    <row r="443" spans="1:6" ht="45" outlineLevel="3">
      <c r="A443" s="10" t="s">
        <v>499</v>
      </c>
      <c r="B443" s="11" t="s">
        <v>498</v>
      </c>
      <c r="C443" s="11"/>
      <c r="D443" s="19">
        <v>14.7</v>
      </c>
      <c r="E443" s="19">
        <v>14.7</v>
      </c>
      <c r="F443" s="18">
        <f t="shared" si="6"/>
        <v>100</v>
      </c>
    </row>
    <row r="444" spans="1:6" ht="22.5" outlineLevel="4">
      <c r="A444" s="12" t="s">
        <v>17</v>
      </c>
      <c r="B444" s="13" t="s">
        <v>498</v>
      </c>
      <c r="C444" s="13" t="s">
        <v>16</v>
      </c>
      <c r="D444" s="20">
        <v>14.7</v>
      </c>
      <c r="E444" s="20">
        <v>14.7</v>
      </c>
      <c r="F444" s="18">
        <f t="shared" si="6"/>
        <v>100</v>
      </c>
    </row>
    <row r="445" spans="1:6" ht="33.75" outlineLevel="3">
      <c r="A445" s="10" t="s">
        <v>501</v>
      </c>
      <c r="B445" s="11" t="s">
        <v>500</v>
      </c>
      <c r="C445" s="11"/>
      <c r="D445" s="19">
        <v>696.2</v>
      </c>
      <c r="E445" s="19">
        <v>235.7</v>
      </c>
      <c r="F445" s="18">
        <f t="shared" si="6"/>
        <v>33.85521401896007</v>
      </c>
    </row>
    <row r="446" spans="1:6" ht="22.5" outlineLevel="4">
      <c r="A446" s="12" t="s">
        <v>17</v>
      </c>
      <c r="B446" s="13" t="s">
        <v>500</v>
      </c>
      <c r="C446" s="13" t="s">
        <v>16</v>
      </c>
      <c r="D446" s="20">
        <v>696.2</v>
      </c>
      <c r="E446" s="20">
        <v>235.7</v>
      </c>
      <c r="F446" s="18">
        <f t="shared" si="6"/>
        <v>33.85521401896007</v>
      </c>
    </row>
    <row r="447" spans="1:6" ht="45" outlineLevel="3">
      <c r="A447" s="10" t="s">
        <v>503</v>
      </c>
      <c r="B447" s="11" t="s">
        <v>502</v>
      </c>
      <c r="C447" s="11"/>
      <c r="D447" s="19">
        <v>1080</v>
      </c>
      <c r="E447" s="19">
        <v>1080</v>
      </c>
      <c r="F447" s="18">
        <f t="shared" si="6"/>
        <v>100</v>
      </c>
    </row>
    <row r="448" spans="1:6" ht="56.25" outlineLevel="4">
      <c r="A448" s="12" t="s">
        <v>27</v>
      </c>
      <c r="B448" s="13" t="s">
        <v>502</v>
      </c>
      <c r="C448" s="13" t="s">
        <v>26</v>
      </c>
      <c r="D448" s="20">
        <v>314.8</v>
      </c>
      <c r="E448" s="20">
        <v>314.8</v>
      </c>
      <c r="F448" s="18">
        <f t="shared" si="6"/>
        <v>100</v>
      </c>
    </row>
    <row r="449" spans="1:6" ht="22.5" outlineLevel="4">
      <c r="A449" s="12" t="s">
        <v>17</v>
      </c>
      <c r="B449" s="13" t="s">
        <v>502</v>
      </c>
      <c r="C449" s="13" t="s">
        <v>16</v>
      </c>
      <c r="D449" s="20">
        <v>765.2</v>
      </c>
      <c r="E449" s="20">
        <v>765.2</v>
      </c>
      <c r="F449" s="18">
        <f t="shared" si="6"/>
        <v>100</v>
      </c>
    </row>
    <row r="450" spans="1:6" ht="45" outlineLevel="3">
      <c r="A450" s="10" t="s">
        <v>29</v>
      </c>
      <c r="B450" s="11" t="s">
        <v>504</v>
      </c>
      <c r="C450" s="11"/>
      <c r="D450" s="19">
        <v>2777</v>
      </c>
      <c r="E450" s="19">
        <v>2777</v>
      </c>
      <c r="F450" s="18">
        <f t="shared" si="6"/>
        <v>100</v>
      </c>
    </row>
    <row r="451" spans="1:6" ht="56.25" outlineLevel="4">
      <c r="A451" s="12" t="s">
        <v>27</v>
      </c>
      <c r="B451" s="13" t="s">
        <v>504</v>
      </c>
      <c r="C451" s="13" t="s">
        <v>26</v>
      </c>
      <c r="D451" s="20">
        <v>2777</v>
      </c>
      <c r="E451" s="20">
        <v>2777</v>
      </c>
      <c r="F451" s="18">
        <f t="shared" si="6"/>
        <v>100</v>
      </c>
    </row>
    <row r="452" spans="1:6" ht="22.5" outlineLevel="3">
      <c r="A452" s="10" t="s">
        <v>506</v>
      </c>
      <c r="B452" s="11" t="s">
        <v>505</v>
      </c>
      <c r="C452" s="11"/>
      <c r="D452" s="19">
        <v>3530</v>
      </c>
      <c r="E452" s="19">
        <v>3118.3</v>
      </c>
      <c r="F452" s="18">
        <f t="shared" si="6"/>
        <v>88.33711048158641</v>
      </c>
    </row>
    <row r="453" spans="1:6" ht="22.5" outlineLevel="4">
      <c r="A453" s="12" t="s">
        <v>17</v>
      </c>
      <c r="B453" s="13" t="s">
        <v>505</v>
      </c>
      <c r="C453" s="13" t="s">
        <v>16</v>
      </c>
      <c r="D453" s="20">
        <v>3530</v>
      </c>
      <c r="E453" s="20">
        <v>3118.3</v>
      </c>
      <c r="F453" s="18">
        <f t="shared" si="6"/>
        <v>88.33711048158641</v>
      </c>
    </row>
    <row r="454" spans="1:6" ht="33.75" outlineLevel="3">
      <c r="A454" s="10" t="s">
        <v>508</v>
      </c>
      <c r="B454" s="11" t="s">
        <v>507</v>
      </c>
      <c r="C454" s="11"/>
      <c r="D454" s="19">
        <v>2532.9</v>
      </c>
      <c r="E454" s="19">
        <v>2532.9</v>
      </c>
      <c r="F454" s="18">
        <f t="shared" si="6"/>
        <v>100</v>
      </c>
    </row>
    <row r="455" spans="1:6" ht="56.25" outlineLevel="4">
      <c r="A455" s="12" t="s">
        <v>27</v>
      </c>
      <c r="B455" s="13" t="s">
        <v>507</v>
      </c>
      <c r="C455" s="13" t="s">
        <v>26</v>
      </c>
      <c r="D455" s="20">
        <v>2129</v>
      </c>
      <c r="E455" s="20">
        <v>2129</v>
      </c>
      <c r="F455" s="18">
        <f aca="true" t="shared" si="7" ref="F455:F508">E455*100/D455</f>
        <v>100</v>
      </c>
    </row>
    <row r="456" spans="1:6" ht="22.5" outlineLevel="4">
      <c r="A456" s="12" t="s">
        <v>17</v>
      </c>
      <c r="B456" s="13" t="s">
        <v>507</v>
      </c>
      <c r="C456" s="13" t="s">
        <v>16</v>
      </c>
      <c r="D456" s="20">
        <v>403.9</v>
      </c>
      <c r="E456" s="20">
        <v>403.9</v>
      </c>
      <c r="F456" s="18">
        <f t="shared" si="7"/>
        <v>100</v>
      </c>
    </row>
    <row r="457" spans="1:6" ht="56.25" outlineLevel="3">
      <c r="A457" s="10" t="s">
        <v>510</v>
      </c>
      <c r="B457" s="11" t="s">
        <v>509</v>
      </c>
      <c r="C457" s="11"/>
      <c r="D457" s="19">
        <v>361</v>
      </c>
      <c r="E457" s="19">
        <v>361</v>
      </c>
      <c r="F457" s="18">
        <f t="shared" si="7"/>
        <v>100</v>
      </c>
    </row>
    <row r="458" spans="1:6" ht="56.25" outlineLevel="4">
      <c r="A458" s="12" t="s">
        <v>27</v>
      </c>
      <c r="B458" s="13" t="s">
        <v>509</v>
      </c>
      <c r="C458" s="13" t="s">
        <v>26</v>
      </c>
      <c r="D458" s="20">
        <v>356.9</v>
      </c>
      <c r="E458" s="20">
        <v>356.9</v>
      </c>
      <c r="F458" s="18">
        <f t="shared" si="7"/>
        <v>100</v>
      </c>
    </row>
    <row r="459" spans="1:6" ht="22.5" outlineLevel="4">
      <c r="A459" s="12" t="s">
        <v>17</v>
      </c>
      <c r="B459" s="13" t="s">
        <v>509</v>
      </c>
      <c r="C459" s="13" t="s">
        <v>16</v>
      </c>
      <c r="D459" s="20">
        <v>4.1</v>
      </c>
      <c r="E459" s="20">
        <v>4.1</v>
      </c>
      <c r="F459" s="18">
        <f t="shared" si="7"/>
        <v>100</v>
      </c>
    </row>
    <row r="460" spans="1:6" ht="101.25" outlineLevel="3">
      <c r="A460" s="14" t="s">
        <v>512</v>
      </c>
      <c r="B460" s="11" t="s">
        <v>511</v>
      </c>
      <c r="C460" s="11"/>
      <c r="D460" s="19">
        <v>221.9</v>
      </c>
      <c r="E460" s="19">
        <v>221</v>
      </c>
      <c r="F460" s="18">
        <f t="shared" si="7"/>
        <v>99.594411897251</v>
      </c>
    </row>
    <row r="461" spans="1:6" ht="22.5" outlineLevel="4">
      <c r="A461" s="12" t="s">
        <v>17</v>
      </c>
      <c r="B461" s="13" t="s">
        <v>511</v>
      </c>
      <c r="C461" s="13" t="s">
        <v>16</v>
      </c>
      <c r="D461" s="20">
        <v>221.9</v>
      </c>
      <c r="E461" s="20">
        <v>221</v>
      </c>
      <c r="F461" s="18">
        <f t="shared" si="7"/>
        <v>99.594411897251</v>
      </c>
    </row>
    <row r="462" spans="1:6" ht="56.25" outlineLevel="3">
      <c r="A462" s="10" t="s">
        <v>514</v>
      </c>
      <c r="B462" s="11" t="s">
        <v>513</v>
      </c>
      <c r="C462" s="11"/>
      <c r="D462" s="19">
        <v>616</v>
      </c>
      <c r="E462" s="19">
        <v>616</v>
      </c>
      <c r="F462" s="18">
        <f t="shared" si="7"/>
        <v>100</v>
      </c>
    </row>
    <row r="463" spans="1:6" ht="33.75" outlineLevel="4">
      <c r="A463" s="12" t="s">
        <v>13</v>
      </c>
      <c r="B463" s="13" t="s">
        <v>513</v>
      </c>
      <c r="C463" s="13" t="s">
        <v>12</v>
      </c>
      <c r="D463" s="20">
        <v>616</v>
      </c>
      <c r="E463" s="20">
        <v>616</v>
      </c>
      <c r="F463" s="18">
        <f t="shared" si="7"/>
        <v>100</v>
      </c>
    </row>
    <row r="464" spans="1:8" ht="22.5" outlineLevel="2">
      <c r="A464" s="10" t="s">
        <v>516</v>
      </c>
      <c r="B464" s="11" t="s">
        <v>515</v>
      </c>
      <c r="C464" s="11"/>
      <c r="D464" s="19">
        <v>25108.9</v>
      </c>
      <c r="E464" s="19">
        <v>24851.6</v>
      </c>
      <c r="F464" s="18">
        <f t="shared" si="7"/>
        <v>98.9752637511002</v>
      </c>
      <c r="G464" s="9">
        <f>D465+D467+D469+D471+D473+D475+D477</f>
        <v>25108.899999999998</v>
      </c>
      <c r="H464" s="9">
        <f>E465+E467+E469+E471+E473+E475+E477</f>
        <v>24851.600000000002</v>
      </c>
    </row>
    <row r="465" spans="1:6" ht="22.5" outlineLevel="3">
      <c r="A465" s="10" t="s">
        <v>518</v>
      </c>
      <c r="B465" s="11" t="s">
        <v>517</v>
      </c>
      <c r="C465" s="11"/>
      <c r="D465" s="19">
        <v>161.6</v>
      </c>
      <c r="E465" s="19">
        <v>157</v>
      </c>
      <c r="F465" s="18">
        <f t="shared" si="7"/>
        <v>97.15346534653466</v>
      </c>
    </row>
    <row r="466" spans="1:6" ht="22.5" outlineLevel="4">
      <c r="A466" s="12" t="s">
        <v>17</v>
      </c>
      <c r="B466" s="13" t="s">
        <v>517</v>
      </c>
      <c r="C466" s="13" t="s">
        <v>16</v>
      </c>
      <c r="D466" s="20">
        <v>161.6</v>
      </c>
      <c r="E466" s="20">
        <v>157</v>
      </c>
      <c r="F466" s="18">
        <f t="shared" si="7"/>
        <v>97.15346534653466</v>
      </c>
    </row>
    <row r="467" spans="1:6" ht="22.5" outlineLevel="3">
      <c r="A467" s="10" t="s">
        <v>520</v>
      </c>
      <c r="B467" s="11" t="s">
        <v>519</v>
      </c>
      <c r="C467" s="11"/>
      <c r="D467" s="19">
        <v>175.7</v>
      </c>
      <c r="E467" s="19">
        <v>173.7</v>
      </c>
      <c r="F467" s="18">
        <f t="shared" si="7"/>
        <v>98.86169607285146</v>
      </c>
    </row>
    <row r="468" spans="1:6" ht="22.5" outlineLevel="4">
      <c r="A468" s="12" t="s">
        <v>17</v>
      </c>
      <c r="B468" s="13" t="s">
        <v>519</v>
      </c>
      <c r="C468" s="13" t="s">
        <v>16</v>
      </c>
      <c r="D468" s="20">
        <v>175.7</v>
      </c>
      <c r="E468" s="20">
        <v>173.7</v>
      </c>
      <c r="F468" s="18">
        <f t="shared" si="7"/>
        <v>98.86169607285146</v>
      </c>
    </row>
    <row r="469" spans="1:6" ht="22.5" outlineLevel="3">
      <c r="A469" s="10" t="s">
        <v>522</v>
      </c>
      <c r="B469" s="11" t="s">
        <v>521</v>
      </c>
      <c r="C469" s="11"/>
      <c r="D469" s="19">
        <v>13183.4</v>
      </c>
      <c r="E469" s="19">
        <v>13099.7</v>
      </c>
      <c r="F469" s="18">
        <f t="shared" si="7"/>
        <v>99.36511066947828</v>
      </c>
    </row>
    <row r="470" spans="1:6" ht="22.5" outlineLevel="4">
      <c r="A470" s="12" t="s">
        <v>17</v>
      </c>
      <c r="B470" s="13" t="s">
        <v>521</v>
      </c>
      <c r="C470" s="13" t="s">
        <v>16</v>
      </c>
      <c r="D470" s="20">
        <v>13183.4</v>
      </c>
      <c r="E470" s="20">
        <v>13099.7</v>
      </c>
      <c r="F470" s="18">
        <f t="shared" si="7"/>
        <v>99.36511066947828</v>
      </c>
    </row>
    <row r="471" spans="1:6" ht="12.75" outlineLevel="3">
      <c r="A471" s="10" t="s">
        <v>524</v>
      </c>
      <c r="B471" s="11" t="s">
        <v>523</v>
      </c>
      <c r="C471" s="11"/>
      <c r="D471" s="19">
        <v>5623.7</v>
      </c>
      <c r="E471" s="19">
        <v>5623.7</v>
      </c>
      <c r="F471" s="18">
        <f t="shared" si="7"/>
        <v>100</v>
      </c>
    </row>
    <row r="472" spans="1:6" ht="22.5" outlineLevel="4">
      <c r="A472" s="12" t="s">
        <v>17</v>
      </c>
      <c r="B472" s="13" t="s">
        <v>523</v>
      </c>
      <c r="C472" s="13" t="s">
        <v>16</v>
      </c>
      <c r="D472" s="20">
        <v>5623.7</v>
      </c>
      <c r="E472" s="20">
        <v>5623.7</v>
      </c>
      <c r="F472" s="18">
        <f t="shared" si="7"/>
        <v>100</v>
      </c>
    </row>
    <row r="473" spans="1:6" ht="22.5" outlineLevel="3">
      <c r="A473" s="10" t="s">
        <v>526</v>
      </c>
      <c r="B473" s="11" t="s">
        <v>525</v>
      </c>
      <c r="C473" s="11"/>
      <c r="D473" s="19">
        <v>4280</v>
      </c>
      <c r="E473" s="19">
        <v>4274.1</v>
      </c>
      <c r="F473" s="18">
        <f t="shared" si="7"/>
        <v>99.86214953271029</v>
      </c>
    </row>
    <row r="474" spans="1:6" ht="22.5" outlineLevel="4">
      <c r="A474" s="12" t="s">
        <v>17</v>
      </c>
      <c r="B474" s="13" t="s">
        <v>525</v>
      </c>
      <c r="C474" s="13" t="s">
        <v>16</v>
      </c>
      <c r="D474" s="20">
        <v>4280</v>
      </c>
      <c r="E474" s="20">
        <v>4274.1</v>
      </c>
      <c r="F474" s="18">
        <f t="shared" si="7"/>
        <v>99.86214953271029</v>
      </c>
    </row>
    <row r="475" spans="1:6" ht="56.25" outlineLevel="3">
      <c r="A475" s="10" t="s">
        <v>528</v>
      </c>
      <c r="B475" s="11" t="s">
        <v>527</v>
      </c>
      <c r="C475" s="11"/>
      <c r="D475" s="19">
        <v>454.5</v>
      </c>
      <c r="E475" s="19">
        <v>411.3</v>
      </c>
      <c r="F475" s="18">
        <f t="shared" si="7"/>
        <v>90.4950495049505</v>
      </c>
    </row>
    <row r="476" spans="1:6" ht="22.5" outlineLevel="4">
      <c r="A476" s="12" t="s">
        <v>17</v>
      </c>
      <c r="B476" s="13" t="s">
        <v>527</v>
      </c>
      <c r="C476" s="13" t="s">
        <v>16</v>
      </c>
      <c r="D476" s="20">
        <v>454.5</v>
      </c>
      <c r="E476" s="20">
        <v>411.3</v>
      </c>
      <c r="F476" s="18">
        <f t="shared" si="7"/>
        <v>90.4950495049505</v>
      </c>
    </row>
    <row r="477" spans="1:6" ht="22.5" outlineLevel="3">
      <c r="A477" s="10" t="s">
        <v>530</v>
      </c>
      <c r="B477" s="11" t="s">
        <v>529</v>
      </c>
      <c r="C477" s="11"/>
      <c r="D477" s="19">
        <v>1230</v>
      </c>
      <c r="E477" s="19">
        <v>1112.1</v>
      </c>
      <c r="F477" s="18">
        <f t="shared" si="7"/>
        <v>90.41463414634146</v>
      </c>
    </row>
    <row r="478" spans="1:6" ht="22.5" outlineLevel="4">
      <c r="A478" s="12" t="s">
        <v>17</v>
      </c>
      <c r="B478" s="13" t="s">
        <v>529</v>
      </c>
      <c r="C478" s="13" t="s">
        <v>16</v>
      </c>
      <c r="D478" s="20">
        <v>1230</v>
      </c>
      <c r="E478" s="20">
        <v>1112.1</v>
      </c>
      <c r="F478" s="18">
        <f t="shared" si="7"/>
        <v>90.41463414634146</v>
      </c>
    </row>
    <row r="479" spans="1:8" ht="22.5" outlineLevel="2">
      <c r="A479" s="10" t="s">
        <v>532</v>
      </c>
      <c r="B479" s="11" t="s">
        <v>531</v>
      </c>
      <c r="C479" s="11"/>
      <c r="D479" s="19">
        <v>19949.7</v>
      </c>
      <c r="E479" s="19">
        <v>19328.6</v>
      </c>
      <c r="F479" s="18">
        <f t="shared" si="7"/>
        <v>96.88666997498707</v>
      </c>
      <c r="G479" s="9">
        <f>D480+D483+D486+D488+D490+D492</f>
        <v>19949.700000000004</v>
      </c>
      <c r="H479" s="9">
        <f>E480+E483+E486+E488+E490+E492</f>
        <v>19328.600000000002</v>
      </c>
    </row>
    <row r="480" spans="1:6" ht="22.5" outlineLevel="3">
      <c r="A480" s="10" t="s">
        <v>534</v>
      </c>
      <c r="B480" s="11" t="s">
        <v>533</v>
      </c>
      <c r="C480" s="11"/>
      <c r="D480" s="19">
        <v>2601.9</v>
      </c>
      <c r="E480" s="19">
        <v>2598.4</v>
      </c>
      <c r="F480" s="18">
        <f t="shared" si="7"/>
        <v>99.86548291633036</v>
      </c>
    </row>
    <row r="481" spans="1:6" ht="22.5" outlineLevel="4">
      <c r="A481" s="12" t="s">
        <v>17</v>
      </c>
      <c r="B481" s="13" t="s">
        <v>533</v>
      </c>
      <c r="C481" s="13" t="s">
        <v>16</v>
      </c>
      <c r="D481" s="20">
        <v>2566.8</v>
      </c>
      <c r="E481" s="20">
        <v>2563.3</v>
      </c>
      <c r="F481" s="18">
        <f t="shared" si="7"/>
        <v>99.86364344709366</v>
      </c>
    </row>
    <row r="482" spans="1:6" ht="12.75" outlineLevel="4">
      <c r="A482" s="12" t="s">
        <v>19</v>
      </c>
      <c r="B482" s="13" t="s">
        <v>533</v>
      </c>
      <c r="C482" s="13" t="s">
        <v>18</v>
      </c>
      <c r="D482" s="20">
        <v>35.1</v>
      </c>
      <c r="E482" s="20">
        <v>35.1</v>
      </c>
      <c r="F482" s="18">
        <f t="shared" si="7"/>
        <v>100</v>
      </c>
    </row>
    <row r="483" spans="1:6" ht="12.75" outlineLevel="3">
      <c r="A483" s="10" t="s">
        <v>536</v>
      </c>
      <c r="B483" s="11" t="s">
        <v>535</v>
      </c>
      <c r="C483" s="11"/>
      <c r="D483" s="19">
        <v>13983.5</v>
      </c>
      <c r="E483" s="19">
        <v>13463.2</v>
      </c>
      <c r="F483" s="18">
        <f t="shared" si="7"/>
        <v>96.27918618371652</v>
      </c>
    </row>
    <row r="484" spans="1:6" ht="22.5" outlineLevel="4">
      <c r="A484" s="12" t="s">
        <v>17</v>
      </c>
      <c r="B484" s="13" t="s">
        <v>535</v>
      </c>
      <c r="C484" s="13" t="s">
        <v>16</v>
      </c>
      <c r="D484" s="20">
        <v>13982.2</v>
      </c>
      <c r="E484" s="20">
        <v>13461.9</v>
      </c>
      <c r="F484" s="18">
        <f t="shared" si="7"/>
        <v>96.27884023973337</v>
      </c>
    </row>
    <row r="485" spans="1:6" ht="12.75" outlineLevel="4">
      <c r="A485" s="12" t="s">
        <v>19</v>
      </c>
      <c r="B485" s="13" t="s">
        <v>535</v>
      </c>
      <c r="C485" s="13" t="s">
        <v>18</v>
      </c>
      <c r="D485" s="20">
        <v>1.3</v>
      </c>
      <c r="E485" s="20">
        <v>1.3</v>
      </c>
      <c r="F485" s="18">
        <f t="shared" si="7"/>
        <v>100</v>
      </c>
    </row>
    <row r="486" spans="1:6" ht="12.75" outlineLevel="3">
      <c r="A486" s="10" t="s">
        <v>538</v>
      </c>
      <c r="B486" s="11" t="s">
        <v>537</v>
      </c>
      <c r="C486" s="11"/>
      <c r="D486" s="19">
        <v>53.2</v>
      </c>
      <c r="E486" s="19">
        <v>53.2</v>
      </c>
      <c r="F486" s="18">
        <f t="shared" si="7"/>
        <v>100</v>
      </c>
    </row>
    <row r="487" spans="1:6" ht="22.5" outlineLevel="4">
      <c r="A487" s="12" t="s">
        <v>17</v>
      </c>
      <c r="B487" s="13" t="s">
        <v>537</v>
      </c>
      <c r="C487" s="13" t="s">
        <v>16</v>
      </c>
      <c r="D487" s="20">
        <v>53.2</v>
      </c>
      <c r="E487" s="20">
        <v>53.2</v>
      </c>
      <c r="F487" s="18">
        <f t="shared" si="7"/>
        <v>100</v>
      </c>
    </row>
    <row r="488" spans="1:6" ht="22.5" outlineLevel="3">
      <c r="A488" s="10" t="s">
        <v>540</v>
      </c>
      <c r="B488" s="11" t="s">
        <v>539</v>
      </c>
      <c r="C488" s="11"/>
      <c r="D488" s="19">
        <v>868.9</v>
      </c>
      <c r="E488" s="19">
        <v>868.8</v>
      </c>
      <c r="F488" s="18">
        <f t="shared" si="7"/>
        <v>99.98849119576477</v>
      </c>
    </row>
    <row r="489" spans="1:6" ht="22.5" outlineLevel="4">
      <c r="A489" s="12" t="s">
        <v>17</v>
      </c>
      <c r="B489" s="13" t="s">
        <v>539</v>
      </c>
      <c r="C489" s="13" t="s">
        <v>16</v>
      </c>
      <c r="D489" s="20">
        <v>868.9</v>
      </c>
      <c r="E489" s="20">
        <v>868.8</v>
      </c>
      <c r="F489" s="18">
        <f t="shared" si="7"/>
        <v>99.98849119576477</v>
      </c>
    </row>
    <row r="490" spans="1:6" ht="22.5" outlineLevel="3">
      <c r="A490" s="10" t="s">
        <v>542</v>
      </c>
      <c r="B490" s="11" t="s">
        <v>541</v>
      </c>
      <c r="C490" s="11"/>
      <c r="D490" s="19">
        <v>2321.3</v>
      </c>
      <c r="E490" s="19">
        <v>2224.1</v>
      </c>
      <c r="F490" s="18">
        <f t="shared" si="7"/>
        <v>95.81269116443372</v>
      </c>
    </row>
    <row r="491" spans="1:6" ht="22.5" outlineLevel="4">
      <c r="A491" s="12" t="s">
        <v>17</v>
      </c>
      <c r="B491" s="13" t="s">
        <v>541</v>
      </c>
      <c r="C491" s="13" t="s">
        <v>16</v>
      </c>
      <c r="D491" s="20">
        <v>2321.3</v>
      </c>
      <c r="E491" s="20">
        <v>2224.1</v>
      </c>
      <c r="F491" s="18">
        <f t="shared" si="7"/>
        <v>95.81269116443372</v>
      </c>
    </row>
    <row r="492" spans="1:6" ht="12.75" outlineLevel="3">
      <c r="A492" s="10" t="s">
        <v>544</v>
      </c>
      <c r="B492" s="11" t="s">
        <v>543</v>
      </c>
      <c r="C492" s="11"/>
      <c r="D492" s="19">
        <v>120.9</v>
      </c>
      <c r="E492" s="19">
        <v>120.9</v>
      </c>
      <c r="F492" s="18">
        <f t="shared" si="7"/>
        <v>100</v>
      </c>
    </row>
    <row r="493" spans="1:6" ht="12.75" outlineLevel="4">
      <c r="A493" s="12" t="s">
        <v>71</v>
      </c>
      <c r="B493" s="13" t="s">
        <v>543</v>
      </c>
      <c r="C493" s="13" t="s">
        <v>70</v>
      </c>
      <c r="D493" s="20">
        <v>120.9</v>
      </c>
      <c r="E493" s="20">
        <v>120.9</v>
      </c>
      <c r="F493" s="18">
        <f t="shared" si="7"/>
        <v>100</v>
      </c>
    </row>
    <row r="494" spans="1:8" ht="12.75" outlineLevel="2">
      <c r="A494" s="10" t="s">
        <v>546</v>
      </c>
      <c r="B494" s="11" t="s">
        <v>545</v>
      </c>
      <c r="C494" s="11"/>
      <c r="D494" s="19">
        <v>15000.6</v>
      </c>
      <c r="E494" s="19">
        <v>14784</v>
      </c>
      <c r="F494" s="18">
        <f t="shared" si="7"/>
        <v>98.55605775768969</v>
      </c>
      <c r="G494" s="9">
        <f>D495+D497+D499+D501+D503+D505+D507</f>
        <v>15000.6</v>
      </c>
      <c r="H494" s="9">
        <f>E495+E497+E499+E501+E503+E505+E507</f>
        <v>14783.999999999998</v>
      </c>
    </row>
    <row r="495" spans="1:6" ht="22.5" outlineLevel="3">
      <c r="A495" s="10" t="s">
        <v>548</v>
      </c>
      <c r="B495" s="11" t="s">
        <v>547</v>
      </c>
      <c r="C495" s="11"/>
      <c r="D495" s="19">
        <v>795.1</v>
      </c>
      <c r="E495" s="19">
        <v>795.1</v>
      </c>
      <c r="F495" s="18">
        <f t="shared" si="7"/>
        <v>100</v>
      </c>
    </row>
    <row r="496" spans="1:6" ht="12.75" outlineLevel="4">
      <c r="A496" s="12" t="s">
        <v>71</v>
      </c>
      <c r="B496" s="13" t="s">
        <v>547</v>
      </c>
      <c r="C496" s="13" t="s">
        <v>70</v>
      </c>
      <c r="D496" s="20">
        <v>795.1</v>
      </c>
      <c r="E496" s="20">
        <v>795.1</v>
      </c>
      <c r="F496" s="18">
        <f t="shared" si="7"/>
        <v>100</v>
      </c>
    </row>
    <row r="497" spans="1:6" ht="45" outlineLevel="3">
      <c r="A497" s="10" t="s">
        <v>550</v>
      </c>
      <c r="B497" s="11" t="s">
        <v>549</v>
      </c>
      <c r="C497" s="11"/>
      <c r="D497" s="19">
        <v>3386.6</v>
      </c>
      <c r="E497" s="19">
        <v>3198.2</v>
      </c>
      <c r="F497" s="18">
        <f t="shared" si="7"/>
        <v>94.43689836414103</v>
      </c>
    </row>
    <row r="498" spans="1:6" ht="22.5" outlineLevel="4">
      <c r="A498" s="12" t="s">
        <v>17</v>
      </c>
      <c r="B498" s="13" t="s">
        <v>549</v>
      </c>
      <c r="C498" s="13" t="s">
        <v>16</v>
      </c>
      <c r="D498" s="20">
        <v>3386.6</v>
      </c>
      <c r="E498" s="20">
        <v>3198.2</v>
      </c>
      <c r="F498" s="18">
        <f t="shared" si="7"/>
        <v>94.43689836414103</v>
      </c>
    </row>
    <row r="499" spans="1:6" ht="22.5" outlineLevel="3">
      <c r="A499" s="10" t="s">
        <v>552</v>
      </c>
      <c r="B499" s="11" t="s">
        <v>551</v>
      </c>
      <c r="C499" s="11"/>
      <c r="D499" s="19">
        <v>1250</v>
      </c>
      <c r="E499" s="19">
        <v>1250</v>
      </c>
      <c r="F499" s="18">
        <f t="shared" si="7"/>
        <v>100</v>
      </c>
    </row>
    <row r="500" spans="1:6" ht="22.5" outlineLevel="4">
      <c r="A500" s="12" t="s">
        <v>17</v>
      </c>
      <c r="B500" s="13" t="s">
        <v>551</v>
      </c>
      <c r="C500" s="13" t="s">
        <v>16</v>
      </c>
      <c r="D500" s="20">
        <v>1250</v>
      </c>
      <c r="E500" s="20">
        <v>1250</v>
      </c>
      <c r="F500" s="18">
        <f t="shared" si="7"/>
        <v>100</v>
      </c>
    </row>
    <row r="501" spans="1:6" ht="12.75" outlineLevel="3">
      <c r="A501" s="10" t="s">
        <v>103</v>
      </c>
      <c r="B501" s="11" t="s">
        <v>553</v>
      </c>
      <c r="C501" s="11"/>
      <c r="D501" s="19">
        <v>65</v>
      </c>
      <c r="E501" s="19">
        <v>45.9</v>
      </c>
      <c r="F501" s="18">
        <f t="shared" si="7"/>
        <v>70.61538461538461</v>
      </c>
    </row>
    <row r="502" spans="1:6" ht="22.5" outlineLevel="4">
      <c r="A502" s="12" t="s">
        <v>17</v>
      </c>
      <c r="B502" s="13" t="s">
        <v>553</v>
      </c>
      <c r="C502" s="13" t="s">
        <v>16</v>
      </c>
      <c r="D502" s="20">
        <v>65</v>
      </c>
      <c r="E502" s="20">
        <v>45.9</v>
      </c>
      <c r="F502" s="18">
        <f t="shared" si="7"/>
        <v>70.61538461538461</v>
      </c>
    </row>
    <row r="503" spans="1:6" ht="22.5" outlineLevel="3">
      <c r="A503" s="10" t="s">
        <v>555</v>
      </c>
      <c r="B503" s="11" t="s">
        <v>554</v>
      </c>
      <c r="C503" s="11"/>
      <c r="D503" s="19">
        <v>945.7</v>
      </c>
      <c r="E503" s="19">
        <v>945.7</v>
      </c>
      <c r="F503" s="18">
        <f t="shared" si="7"/>
        <v>100</v>
      </c>
    </row>
    <row r="504" spans="1:6" ht="12.75" outlineLevel="4">
      <c r="A504" s="12" t="s">
        <v>19</v>
      </c>
      <c r="B504" s="13" t="s">
        <v>554</v>
      </c>
      <c r="C504" s="13" t="s">
        <v>18</v>
      </c>
      <c r="D504" s="20">
        <v>945.7</v>
      </c>
      <c r="E504" s="20">
        <v>945.7</v>
      </c>
      <c r="F504" s="18">
        <f t="shared" si="7"/>
        <v>100</v>
      </c>
    </row>
    <row r="505" spans="1:6" ht="22.5" outlineLevel="3">
      <c r="A505" s="10" t="s">
        <v>557</v>
      </c>
      <c r="B505" s="11" t="s">
        <v>556</v>
      </c>
      <c r="C505" s="11"/>
      <c r="D505" s="19">
        <v>160</v>
      </c>
      <c r="E505" s="19">
        <v>159.8</v>
      </c>
      <c r="F505" s="18">
        <f t="shared" si="7"/>
        <v>99.87500000000001</v>
      </c>
    </row>
    <row r="506" spans="1:6" ht="22.5" outlineLevel="4">
      <c r="A506" s="12" t="s">
        <v>17</v>
      </c>
      <c r="B506" s="13" t="s">
        <v>556</v>
      </c>
      <c r="C506" s="13" t="s">
        <v>16</v>
      </c>
      <c r="D506" s="20">
        <v>160</v>
      </c>
      <c r="E506" s="20">
        <v>159.8</v>
      </c>
      <c r="F506" s="18">
        <f t="shared" si="7"/>
        <v>99.87500000000001</v>
      </c>
    </row>
    <row r="507" spans="1:6" ht="33.75" outlineLevel="3">
      <c r="A507" s="10" t="s">
        <v>559</v>
      </c>
      <c r="B507" s="11" t="s">
        <v>558</v>
      </c>
      <c r="C507" s="11"/>
      <c r="D507" s="19">
        <v>8398.2</v>
      </c>
      <c r="E507" s="19">
        <v>8389.3</v>
      </c>
      <c r="F507" s="18">
        <f t="shared" si="7"/>
        <v>99.89402491009976</v>
      </c>
    </row>
    <row r="508" spans="1:6" ht="22.5" outlineLevel="4">
      <c r="A508" s="12" t="s">
        <v>37</v>
      </c>
      <c r="B508" s="13" t="s">
        <v>558</v>
      </c>
      <c r="C508" s="13" t="s">
        <v>36</v>
      </c>
      <c r="D508" s="20">
        <v>8398.2</v>
      </c>
      <c r="E508" s="20">
        <v>8389.3</v>
      </c>
      <c r="F508" s="18">
        <f t="shared" si="7"/>
        <v>99.89402491009976</v>
      </c>
    </row>
  </sheetData>
  <sheetProtection/>
  <mergeCells count="3">
    <mergeCell ref="A1:G1"/>
    <mergeCell ref="A2:F2"/>
    <mergeCell ref="A3:F3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Юрьевна Обрящикова</dc:creator>
  <cp:keywords/>
  <dc:description>POI HSSF rep:2.41.0.82</dc:description>
  <cp:lastModifiedBy>budget</cp:lastModifiedBy>
  <cp:lastPrinted>2017-03-01T06:51:41Z</cp:lastPrinted>
  <dcterms:created xsi:type="dcterms:W3CDTF">2017-02-20T06:31:01Z</dcterms:created>
  <dcterms:modified xsi:type="dcterms:W3CDTF">2017-03-01T06:52:48Z</dcterms:modified>
  <cp:category/>
  <cp:version/>
  <cp:contentType/>
  <cp:contentStatus/>
</cp:coreProperties>
</file>